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3a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I6" i="1"/>
  <c r="I8" i="1"/>
  <c r="F7" i="1" l="1"/>
  <c r="I5" i="1"/>
  <c r="C10" i="1"/>
  <c r="C8" i="1"/>
  <c r="C7" i="1"/>
  <c r="C11" i="1" s="1"/>
  <c r="C6" i="1"/>
  <c r="C12" i="1" l="1"/>
</calcChain>
</file>

<file path=xl/sharedStrings.xml><?xml version="1.0" encoding="utf-8"?>
<sst xmlns="http://schemas.openxmlformats.org/spreadsheetml/2006/main" count="26" uniqueCount="19">
  <si>
    <t xml:space="preserve">أول يوم عمل </t>
  </si>
  <si>
    <t xml:space="preserve">مجموع اشتراك التأمينات </t>
  </si>
  <si>
    <t>خصم التأمينات الاجمالي لشهر 9</t>
  </si>
  <si>
    <t>خصم التأمينات لشهر 10</t>
  </si>
  <si>
    <t xml:space="preserve">اخر يوم عمل </t>
  </si>
  <si>
    <t xml:space="preserve">تم احتساب الراتب الى </t>
  </si>
  <si>
    <t xml:space="preserve">عدد الايام المدفوعة </t>
  </si>
  <si>
    <t xml:space="preserve">عدد الأيام المتبيقية </t>
  </si>
  <si>
    <t xml:space="preserve">الفرق بين الفعلي والمستحق </t>
  </si>
  <si>
    <t xml:space="preserve">اضافة فرق التأمينات </t>
  </si>
  <si>
    <t xml:space="preserve">التأمينات الاجتماعية </t>
  </si>
  <si>
    <t xml:space="preserve">الراتب </t>
  </si>
  <si>
    <t xml:space="preserve">رصيد الإجازات الغير مستخدمة </t>
  </si>
  <si>
    <t xml:space="preserve">مجموع الأيام </t>
  </si>
  <si>
    <t xml:space="preserve">المبلغ اليومي </t>
  </si>
  <si>
    <t xml:space="preserve">المجموع المستحق </t>
  </si>
  <si>
    <t xml:space="preserve">الراتب المستحق </t>
  </si>
  <si>
    <t>المجموع</t>
  </si>
  <si>
    <t xml:space="preserve">خصم الغياب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</si>
</sst>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Gothic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0" xfId="0" applyNumberFormat="1"/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1" fontId="0" fillId="0" borderId="4" xfId="0" applyNumberFormat="1" applyBorder="1"/>
    <xf numFmtId="0" fontId="0" fillId="0" borderId="5" xfId="0" applyBorder="1"/>
    <xf numFmtId="1" fontId="0" fillId="0" borderId="6" xfId="0" applyNumberFormat="1" applyBorder="1"/>
    <xf numFmtId="0" fontId="0" fillId="0" borderId="7" xfId="0" applyBorder="1"/>
    <xf numFmtId="0" fontId="0" fillId="0" borderId="8" xfId="0" applyBorder="1"/>
    <xf numFmtId="1" fontId="0" fillId="0" borderId="3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9" xfId="0" applyBorder="1"/>
    <xf numFmtId="0" fontId="0" fillId="0" borderId="0" xfId="0" applyBorder="1"/>
    <xf numFmtId="1" fontId="0" fillId="0" borderId="0" xfId="0" applyNumberFormat="1" applyBorder="1"/>
    <xf numFmtId="0" fontId="0" fillId="0" borderId="0" xfId="0" applyNumberForma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2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rightToLeft="1" tabSelected="1" workbookViewId="0">
      <selection activeCell="F15" sqref="F15"/>
    </sheetView>
  </sheetViews>
  <sheetFormatPr defaultRowHeight="15"/>
  <cols>
    <col min="1" max="1" width="2.28515625" customWidth="1"/>
    <col min="2" max="2" width="23.85546875" bestFit="1" customWidth="1"/>
    <col min="3" max="3" width="10.5703125" bestFit="1" customWidth="1"/>
    <col min="4" max="4" width="2.85546875" customWidth="1"/>
    <col min="5" max="5" width="14.7109375" bestFit="1" customWidth="1"/>
    <col min="6" max="6" width="19.7109375" customWidth="1"/>
    <col min="7" max="7" width="3.42578125" customWidth="1"/>
    <col min="8" max="8" width="14.7109375" bestFit="1" customWidth="1"/>
    <col min="9" max="9" width="15.42578125" customWidth="1"/>
    <col min="10" max="10" width="9.7109375" bestFit="1" customWidth="1"/>
    <col min="11" max="11" width="23.85546875" bestFit="1" customWidth="1"/>
    <col min="13" max="13" width="10.7109375" bestFit="1" customWidth="1"/>
  </cols>
  <sheetData>
    <row r="1" spans="2:10" ht="15.75" thickBot="1"/>
    <row r="2" spans="2:10">
      <c r="B2" s="25" t="s">
        <v>10</v>
      </c>
      <c r="C2" s="26"/>
      <c r="D2" s="16"/>
      <c r="E2" s="25" t="s">
        <v>11</v>
      </c>
      <c r="F2" s="26"/>
      <c r="G2" s="16"/>
      <c r="H2" s="25" t="s">
        <v>12</v>
      </c>
      <c r="I2" s="26"/>
    </row>
    <row r="3" spans="2:10">
      <c r="B3" s="4" t="s">
        <v>0</v>
      </c>
      <c r="C3" s="5">
        <v>44815</v>
      </c>
      <c r="D3" s="17"/>
      <c r="E3" s="4" t="s">
        <v>0</v>
      </c>
      <c r="F3" s="5">
        <v>44835</v>
      </c>
      <c r="G3" s="17"/>
      <c r="H3" s="4" t="s">
        <v>0</v>
      </c>
      <c r="I3" s="5">
        <v>44815</v>
      </c>
      <c r="J3" s="2"/>
    </row>
    <row r="4" spans="2:10">
      <c r="B4" s="4" t="s">
        <v>5</v>
      </c>
      <c r="C4" s="5">
        <v>44834</v>
      </c>
      <c r="D4" s="17"/>
      <c r="E4" s="4" t="s">
        <v>4</v>
      </c>
      <c r="F4" s="5">
        <v>44840</v>
      </c>
      <c r="G4" s="18"/>
      <c r="H4" s="4" t="s">
        <v>4</v>
      </c>
      <c r="I4" s="5">
        <v>44840</v>
      </c>
      <c r="J4" s="3"/>
    </row>
    <row r="5" spans="2:10">
      <c r="B5" s="4" t="s">
        <v>4</v>
      </c>
      <c r="C5" s="5">
        <v>44840</v>
      </c>
      <c r="D5" s="17"/>
      <c r="E5" s="4" t="s">
        <v>7</v>
      </c>
      <c r="F5" s="13">
        <v>5</v>
      </c>
      <c r="G5" s="18"/>
      <c r="H5" s="12" t="s">
        <v>13</v>
      </c>
      <c r="I5" s="7">
        <f>I4-I3</f>
        <v>25</v>
      </c>
    </row>
    <row r="6" spans="2:10">
      <c r="B6" s="4" t="s">
        <v>6</v>
      </c>
      <c r="C6" s="6">
        <f>C4-C3</f>
        <v>19</v>
      </c>
      <c r="D6" s="17"/>
      <c r="E6" s="4" t="s">
        <v>18</v>
      </c>
      <c r="F6" s="13">
        <v>580.64</v>
      </c>
      <c r="G6" s="18"/>
      <c r="H6" s="12" t="s">
        <v>14</v>
      </c>
      <c r="I6" s="13">
        <f>(9000/30)*21</f>
        <v>6300</v>
      </c>
    </row>
    <row r="7" spans="2:10">
      <c r="B7" s="4" t="s">
        <v>7</v>
      </c>
      <c r="C7" s="6">
        <f>C5-C4</f>
        <v>6</v>
      </c>
      <c r="D7" s="17"/>
      <c r="E7" s="4" t="s">
        <v>14</v>
      </c>
      <c r="F7" s="7">
        <f>9000/31</f>
        <v>290.32258064516128</v>
      </c>
      <c r="G7" s="19"/>
      <c r="H7" s="12" t="s">
        <v>14</v>
      </c>
      <c r="I7" s="29">
        <v>17.024000000000001</v>
      </c>
      <c r="J7" s="1"/>
    </row>
    <row r="8" spans="2:10" ht="15.75" thickBot="1">
      <c r="B8" s="4" t="s">
        <v>1</v>
      </c>
      <c r="C8" s="6">
        <f>1000+6000</f>
        <v>7000</v>
      </c>
      <c r="D8" s="17"/>
      <c r="E8" s="8" t="s">
        <v>16</v>
      </c>
      <c r="F8" s="9">
        <f>F5*F7</f>
        <v>1451.6129032258063</v>
      </c>
      <c r="G8" s="17"/>
      <c r="H8" s="14" t="s">
        <v>15</v>
      </c>
      <c r="I8" s="15">
        <f>I7*I5</f>
        <v>425.6</v>
      </c>
    </row>
    <row r="9" spans="2:10">
      <c r="B9" s="4" t="s">
        <v>2</v>
      </c>
      <c r="C9" s="6">
        <v>454.99</v>
      </c>
      <c r="D9" s="17"/>
      <c r="E9" s="17"/>
      <c r="F9" s="18"/>
      <c r="G9" s="17"/>
      <c r="H9" s="17"/>
      <c r="I9" s="11"/>
    </row>
    <row r="10" spans="2:10">
      <c r="B10" s="4" t="s">
        <v>8</v>
      </c>
      <c r="C10" s="6">
        <f>700-C9</f>
        <v>245.01</v>
      </c>
      <c r="D10" s="17"/>
      <c r="E10" s="17"/>
      <c r="F10" s="17"/>
      <c r="G10" s="17"/>
      <c r="H10" s="17"/>
      <c r="I10" s="11"/>
    </row>
    <row r="11" spans="2:10">
      <c r="B11" s="4" t="s">
        <v>3</v>
      </c>
      <c r="C11" s="7">
        <f>((7000*9.75%)/31)*C7</f>
        <v>132.09677419354838</v>
      </c>
      <c r="D11" s="17"/>
      <c r="E11" s="17"/>
      <c r="F11" s="17"/>
      <c r="G11" s="17"/>
      <c r="H11" s="17"/>
      <c r="I11" s="11"/>
    </row>
    <row r="12" spans="2:10" ht="15.75" thickBot="1">
      <c r="B12" s="8" t="s">
        <v>9</v>
      </c>
      <c r="C12" s="9">
        <f>C10-C11</f>
        <v>112.91322580645161</v>
      </c>
      <c r="D12" s="17"/>
      <c r="E12" s="17"/>
      <c r="F12" s="17"/>
      <c r="G12" s="17"/>
      <c r="H12" s="17"/>
      <c r="I12" s="11"/>
    </row>
    <row r="13" spans="2:10" ht="5.25" customHeight="1" thickBot="1">
      <c r="B13" s="10"/>
      <c r="C13" s="18"/>
      <c r="D13" s="17"/>
      <c r="E13" s="17"/>
      <c r="F13" s="17"/>
      <c r="G13" s="17"/>
      <c r="H13" s="17"/>
      <c r="I13" s="11"/>
    </row>
    <row r="14" spans="2:10" ht="22.5" customHeight="1" thickBot="1">
      <c r="B14" s="20" t="s">
        <v>17</v>
      </c>
      <c r="C14" s="21"/>
      <c r="D14" s="21"/>
      <c r="E14" s="21"/>
      <c r="F14" s="22">
        <f>C12+F8+I8</f>
        <v>1990.1261290322582</v>
      </c>
      <c r="G14" s="22"/>
      <c r="H14" s="22"/>
      <c r="I14" s="23"/>
    </row>
    <row r="18" spans="6:11">
      <c r="F18" s="27"/>
      <c r="I18" s="27"/>
    </row>
    <row r="19" spans="6:11">
      <c r="I19" s="24"/>
      <c r="K19" s="24"/>
    </row>
    <row r="20" spans="6:11">
      <c r="F20" s="28"/>
    </row>
    <row r="24" spans="6:11">
      <c r="K24" s="24"/>
    </row>
    <row r="26" spans="6:11">
      <c r="K26" s="24"/>
    </row>
  </sheetData>
  <mergeCells count="3">
    <mergeCell ref="B2:C2"/>
    <mergeCell ref="E2:F2"/>
    <mergeCell ref="H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113A - Hafsah M. Alzaidi</dc:creator>
  <cp:lastModifiedBy>113A - Hafsah M. Alzaidi</cp:lastModifiedBy>
  <dcterms:created xsi:type="dcterms:W3CDTF">2022-10-13T09:45:10Z</dcterms:created>
  <dcterms:modified xsi:type="dcterms:W3CDTF">2022-10-19T11:39:38Z</dcterms:modified>
</cp:coreProperties>
</file>