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 firstSheet="8" activeTab="17"/>
  </bookViews>
  <sheets>
    <sheet name="عمال النضافة شهر يناير" sheetId="3" r:id="rId1"/>
    <sheet name="عمال السلة شهر يناير " sheetId="4" r:id="rId2"/>
    <sheet name="عمال الانشائية يناير" sheetId="5" r:id="rId3"/>
    <sheet name="عمال الانشائية فبراير" sheetId="8" r:id="rId4"/>
    <sheet name="النظافة فبراير " sheetId="6" r:id="rId5"/>
    <sheet name="السلة فبراير " sheetId="7" r:id="rId6"/>
    <sheet name="عمال الانشائية مارس " sheetId="9" r:id="rId7"/>
    <sheet name="السلة مارس " sheetId="10" r:id="rId8"/>
    <sheet name="النظافة مارس " sheetId="11" r:id="rId9"/>
    <sheet name="الانشائية ابريل " sheetId="12" r:id="rId10"/>
    <sheet name="السلة ابريل " sheetId="13" r:id="rId11"/>
    <sheet name="النظافة ابريل " sheetId="14" r:id="rId12"/>
    <sheet name="الانشائية مايو" sheetId="16" r:id="rId13"/>
    <sheet name="السلة مايو " sheetId="15" r:id="rId14"/>
    <sheet name="النظافة مايو " sheetId="17" r:id="rId15"/>
    <sheet name="الانشائية يونيو" sheetId="18" r:id="rId16"/>
    <sheet name="السلة يونيو" sheetId="19" r:id="rId17"/>
    <sheet name="النظافة يونيو" sheetId="20" r:id="rId18"/>
  </sheets>
  <calcPr calcId="191029"/>
</workbook>
</file>

<file path=xl/calcChain.xml><?xml version="1.0" encoding="utf-8"?>
<calcChain xmlns="http://schemas.openxmlformats.org/spreadsheetml/2006/main">
  <c r="I11" i="20" l="1"/>
  <c r="K11" i="20" s="1"/>
  <c r="I10" i="20"/>
  <c r="K10" i="20" s="1"/>
  <c r="H10" i="20"/>
  <c r="I9" i="20"/>
  <c r="K9" i="20" s="1"/>
  <c r="H9" i="20"/>
  <c r="J13" i="20"/>
  <c r="E13" i="20"/>
  <c r="I12" i="20"/>
  <c r="K12" i="20" s="1"/>
  <c r="I8" i="20"/>
  <c r="H8" i="20" s="1"/>
  <c r="I7" i="20"/>
  <c r="K7" i="20" s="1"/>
  <c r="H7" i="20"/>
  <c r="I6" i="20"/>
  <c r="H6" i="20" s="1"/>
  <c r="I5" i="20"/>
  <c r="K5" i="20" s="1"/>
  <c r="H5" i="20"/>
  <c r="I4" i="20"/>
  <c r="K4" i="20" s="1"/>
  <c r="I3" i="20"/>
  <c r="K3" i="20" s="1"/>
  <c r="J20" i="19"/>
  <c r="E20" i="19"/>
  <c r="I19" i="19"/>
  <c r="H19" i="19" s="1"/>
  <c r="I18" i="19"/>
  <c r="K18" i="19" s="1"/>
  <c r="I17" i="19"/>
  <c r="H17" i="19" s="1"/>
  <c r="I16" i="19"/>
  <c r="K16" i="19" s="1"/>
  <c r="I15" i="19"/>
  <c r="H15" i="19" s="1"/>
  <c r="I14" i="19"/>
  <c r="K14" i="19" s="1"/>
  <c r="I13" i="19"/>
  <c r="H13" i="19" s="1"/>
  <c r="I12" i="19"/>
  <c r="K12" i="19" s="1"/>
  <c r="I11" i="19"/>
  <c r="H11" i="19" s="1"/>
  <c r="I10" i="19"/>
  <c r="K10" i="19" s="1"/>
  <c r="K9" i="19"/>
  <c r="I9" i="19"/>
  <c r="H9" i="19" s="1"/>
  <c r="I8" i="19"/>
  <c r="K8" i="19" s="1"/>
  <c r="I7" i="19"/>
  <c r="H7" i="19" s="1"/>
  <c r="I6" i="19"/>
  <c r="K6" i="19" s="1"/>
  <c r="I5" i="19"/>
  <c r="H5" i="19" s="1"/>
  <c r="I4" i="19"/>
  <c r="K4" i="19" s="1"/>
  <c r="I3" i="19"/>
  <c r="H3" i="19" s="1"/>
  <c r="J9" i="18"/>
  <c r="E9" i="18"/>
  <c r="I8" i="18"/>
  <c r="K8" i="18" s="1"/>
  <c r="H8" i="18"/>
  <c r="I7" i="18"/>
  <c r="K7" i="18" s="1"/>
  <c r="I6" i="18"/>
  <c r="K6" i="18" s="1"/>
  <c r="H6" i="18"/>
  <c r="I5" i="18"/>
  <c r="K5" i="18" s="1"/>
  <c r="I4" i="18"/>
  <c r="K4" i="18" s="1"/>
  <c r="H4" i="18"/>
  <c r="I3" i="18"/>
  <c r="K4" i="15"/>
  <c r="H20" i="15"/>
  <c r="I20" i="15"/>
  <c r="H6" i="15"/>
  <c r="H7" i="15"/>
  <c r="H8" i="15"/>
  <c r="H9" i="15"/>
  <c r="H10" i="15"/>
  <c r="H12" i="15"/>
  <c r="H13" i="15"/>
  <c r="H14" i="15"/>
  <c r="H15" i="15"/>
  <c r="H16" i="15"/>
  <c r="H17" i="15"/>
  <c r="H18" i="15"/>
  <c r="H19" i="15"/>
  <c r="I9" i="15"/>
  <c r="K15" i="15"/>
  <c r="K16" i="15"/>
  <c r="K17" i="15"/>
  <c r="K18" i="15"/>
  <c r="K19" i="15"/>
  <c r="I18" i="15"/>
  <c r="I19" i="15"/>
  <c r="H3" i="15"/>
  <c r="K3" i="15"/>
  <c r="E20" i="15"/>
  <c r="J20" i="15"/>
  <c r="I17" i="15"/>
  <c r="J10" i="17"/>
  <c r="E10" i="17"/>
  <c r="I9" i="17"/>
  <c r="K9" i="17" s="1"/>
  <c r="I8" i="17"/>
  <c r="H8" i="17" s="1"/>
  <c r="I7" i="17"/>
  <c r="K7" i="17" s="1"/>
  <c r="I6" i="17"/>
  <c r="K6" i="17" s="1"/>
  <c r="H6" i="17"/>
  <c r="I5" i="17"/>
  <c r="H5" i="17" s="1"/>
  <c r="I4" i="17"/>
  <c r="K4" i="17" s="1"/>
  <c r="I3" i="17"/>
  <c r="H3" i="17" s="1"/>
  <c r="J9" i="16"/>
  <c r="E9" i="16"/>
  <c r="I8" i="16"/>
  <c r="K8" i="16" s="1"/>
  <c r="I7" i="16"/>
  <c r="H7" i="16" s="1"/>
  <c r="I6" i="16"/>
  <c r="K6" i="16" s="1"/>
  <c r="I5" i="16"/>
  <c r="H5" i="16" s="1"/>
  <c r="I4" i="16"/>
  <c r="K4" i="16" s="1"/>
  <c r="H4" i="16"/>
  <c r="I3" i="16"/>
  <c r="H3" i="16" s="1"/>
  <c r="I16" i="15"/>
  <c r="I15" i="15"/>
  <c r="I14" i="15"/>
  <c r="I13" i="15"/>
  <c r="K13" i="15" s="1"/>
  <c r="I12" i="15"/>
  <c r="I11" i="15"/>
  <c r="K11" i="15" s="1"/>
  <c r="I10" i="15"/>
  <c r="K10" i="15" s="1"/>
  <c r="K9" i="15"/>
  <c r="I8" i="15"/>
  <c r="K8" i="15" s="1"/>
  <c r="I7" i="15"/>
  <c r="K7" i="15" s="1"/>
  <c r="I6" i="15"/>
  <c r="K6" i="15" s="1"/>
  <c r="I5" i="15"/>
  <c r="H5" i="15" s="1"/>
  <c r="I4" i="15"/>
  <c r="I3" i="15"/>
  <c r="H9" i="14"/>
  <c r="J11" i="14"/>
  <c r="E11" i="14"/>
  <c r="I10" i="14"/>
  <c r="K10" i="14" s="1"/>
  <c r="I9" i="14"/>
  <c r="I8" i="14"/>
  <c r="K8" i="14" s="1"/>
  <c r="H8" i="14"/>
  <c r="I7" i="14"/>
  <c r="H7" i="14" s="1"/>
  <c r="I6" i="14"/>
  <c r="K6" i="14" s="1"/>
  <c r="I5" i="14"/>
  <c r="H5" i="14" s="1"/>
  <c r="I4" i="14"/>
  <c r="K4" i="14" s="1"/>
  <c r="H4" i="14"/>
  <c r="I3" i="14"/>
  <c r="H3" i="14" s="1"/>
  <c r="J18" i="13"/>
  <c r="E18" i="13"/>
  <c r="I17" i="13"/>
  <c r="K17" i="13" s="1"/>
  <c r="H17" i="13"/>
  <c r="I16" i="13"/>
  <c r="H16" i="13" s="1"/>
  <c r="I15" i="13"/>
  <c r="K15" i="13" s="1"/>
  <c r="H15" i="13"/>
  <c r="I14" i="13"/>
  <c r="H14" i="13" s="1"/>
  <c r="I13" i="13"/>
  <c r="K13" i="13" s="1"/>
  <c r="H13" i="13"/>
  <c r="I12" i="13"/>
  <c r="H12" i="13" s="1"/>
  <c r="I11" i="13"/>
  <c r="K11" i="13" s="1"/>
  <c r="I10" i="13"/>
  <c r="H10" i="13" s="1"/>
  <c r="I9" i="13"/>
  <c r="K9" i="13" s="1"/>
  <c r="I8" i="13"/>
  <c r="H8" i="13" s="1"/>
  <c r="I7" i="13"/>
  <c r="K7" i="13" s="1"/>
  <c r="I6" i="13"/>
  <c r="H6" i="13" s="1"/>
  <c r="I5" i="13"/>
  <c r="K5" i="13" s="1"/>
  <c r="H5" i="13"/>
  <c r="I4" i="13"/>
  <c r="H4" i="13" s="1"/>
  <c r="I3" i="13"/>
  <c r="K3" i="13" s="1"/>
  <c r="H3" i="13"/>
  <c r="J9" i="12"/>
  <c r="E9" i="12"/>
  <c r="I8" i="12"/>
  <c r="K8" i="12" s="1"/>
  <c r="I7" i="12"/>
  <c r="H7" i="12" s="1"/>
  <c r="I6" i="12"/>
  <c r="K6" i="12" s="1"/>
  <c r="H6" i="12"/>
  <c r="I5" i="12"/>
  <c r="H5" i="12" s="1"/>
  <c r="I4" i="12"/>
  <c r="K4" i="12" s="1"/>
  <c r="I3" i="12"/>
  <c r="H3" i="12" s="1"/>
  <c r="H5" i="11"/>
  <c r="J11" i="11"/>
  <c r="E11" i="11"/>
  <c r="I10" i="11"/>
  <c r="H10" i="11" s="1"/>
  <c r="I9" i="11"/>
  <c r="H9" i="11" s="1"/>
  <c r="I8" i="11"/>
  <c r="K8" i="11" s="1"/>
  <c r="I7" i="11"/>
  <c r="H7" i="11" s="1"/>
  <c r="I6" i="11"/>
  <c r="H6" i="11" s="1"/>
  <c r="I5" i="11"/>
  <c r="K5" i="11" s="1"/>
  <c r="I4" i="11"/>
  <c r="H4" i="11" s="1"/>
  <c r="I3" i="11"/>
  <c r="I11" i="10"/>
  <c r="K11" i="10" s="1"/>
  <c r="J18" i="10"/>
  <c r="E18" i="10"/>
  <c r="I17" i="10"/>
  <c r="K17" i="10" s="1"/>
  <c r="I16" i="10"/>
  <c r="H16" i="10" s="1"/>
  <c r="I15" i="10"/>
  <c r="K15" i="10" s="1"/>
  <c r="H15" i="10"/>
  <c r="I14" i="10"/>
  <c r="H14" i="10" s="1"/>
  <c r="I13" i="10"/>
  <c r="K13" i="10" s="1"/>
  <c r="I12" i="10"/>
  <c r="H12" i="10" s="1"/>
  <c r="I10" i="10"/>
  <c r="K10" i="10" s="1"/>
  <c r="H10" i="10"/>
  <c r="I9" i="10"/>
  <c r="H9" i="10" s="1"/>
  <c r="I8" i="10"/>
  <c r="K8" i="10" s="1"/>
  <c r="H8" i="10"/>
  <c r="I7" i="10"/>
  <c r="H7" i="10" s="1"/>
  <c r="I6" i="10"/>
  <c r="K6" i="10" s="1"/>
  <c r="H6" i="10"/>
  <c r="I5" i="10"/>
  <c r="H5" i="10" s="1"/>
  <c r="I4" i="10"/>
  <c r="K4" i="10" s="1"/>
  <c r="H4" i="10"/>
  <c r="I3" i="10"/>
  <c r="H3" i="10" s="1"/>
  <c r="J9" i="9"/>
  <c r="E9" i="9"/>
  <c r="I8" i="9"/>
  <c r="K8" i="9" s="1"/>
  <c r="I7" i="9"/>
  <c r="K7" i="9" s="1"/>
  <c r="I6" i="9"/>
  <c r="K6" i="9" s="1"/>
  <c r="H6" i="9"/>
  <c r="I5" i="9"/>
  <c r="H5" i="9" s="1"/>
  <c r="I4" i="9"/>
  <c r="H4" i="9"/>
  <c r="I3" i="9"/>
  <c r="K3" i="9" s="1"/>
  <c r="H3" i="9"/>
  <c r="I3" i="8"/>
  <c r="K3" i="8"/>
  <c r="I4" i="8"/>
  <c r="K4" i="8"/>
  <c r="I5" i="8"/>
  <c r="K5" i="8"/>
  <c r="I6" i="8"/>
  <c r="K6" i="8"/>
  <c r="I7" i="8"/>
  <c r="K7" i="8"/>
  <c r="I8" i="8"/>
  <c r="K8" i="8"/>
  <c r="K9" i="8"/>
  <c r="J9" i="8"/>
  <c r="I9" i="8"/>
  <c r="H3" i="8"/>
  <c r="H4" i="8"/>
  <c r="H5" i="8"/>
  <c r="H6" i="8"/>
  <c r="H7" i="8"/>
  <c r="H8" i="8"/>
  <c r="H9" i="8"/>
  <c r="E9" i="8"/>
  <c r="I10" i="6"/>
  <c r="H10" i="6"/>
  <c r="J17" i="7"/>
  <c r="I3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K17" i="7"/>
  <c r="H3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E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I3" i="6"/>
  <c r="K3" i="6"/>
  <c r="I4" i="6"/>
  <c r="K4" i="6"/>
  <c r="I5" i="6"/>
  <c r="K5" i="6"/>
  <c r="I6" i="6"/>
  <c r="K6" i="6"/>
  <c r="I7" i="6"/>
  <c r="K7" i="6"/>
  <c r="I8" i="6"/>
  <c r="K8" i="6"/>
  <c r="I9" i="6"/>
  <c r="K9" i="6"/>
  <c r="K10" i="6"/>
  <c r="K11" i="6"/>
  <c r="J11" i="6"/>
  <c r="I11" i="6"/>
  <c r="H3" i="6"/>
  <c r="H4" i="6"/>
  <c r="H5" i="6"/>
  <c r="H6" i="6"/>
  <c r="H7" i="6"/>
  <c r="H8" i="6"/>
  <c r="H9" i="6"/>
  <c r="H11" i="6"/>
  <c r="E11" i="6"/>
  <c r="I3" i="5"/>
  <c r="K3" i="5"/>
  <c r="I4" i="5"/>
  <c r="K4" i="5"/>
  <c r="I5" i="5"/>
  <c r="K5" i="5"/>
  <c r="I6" i="5"/>
  <c r="K6" i="5"/>
  <c r="I7" i="5"/>
  <c r="K7" i="5"/>
  <c r="I8" i="5"/>
  <c r="K8" i="5"/>
  <c r="K9" i="5"/>
  <c r="J9" i="5"/>
  <c r="I9" i="5"/>
  <c r="H3" i="5"/>
  <c r="H4" i="5"/>
  <c r="H5" i="5"/>
  <c r="H6" i="5"/>
  <c r="H7" i="5"/>
  <c r="H8" i="5"/>
  <c r="H9" i="5"/>
  <c r="E9" i="5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J17" i="4"/>
  <c r="K17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E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9" i="3"/>
  <c r="I9" i="3"/>
  <c r="H9" i="3"/>
  <c r="K8" i="3"/>
  <c r="I8" i="3"/>
  <c r="H8" i="3"/>
  <c r="I10" i="3"/>
  <c r="E11" i="3"/>
  <c r="I6" i="3"/>
  <c r="K6" i="3"/>
  <c r="I7" i="3"/>
  <c r="K7" i="3"/>
  <c r="K10" i="3"/>
  <c r="J11" i="3"/>
  <c r="H10" i="3"/>
  <c r="I3" i="3"/>
  <c r="I4" i="3"/>
  <c r="I5" i="3"/>
  <c r="I11" i="3"/>
  <c r="H4" i="3"/>
  <c r="K5" i="3"/>
  <c r="K4" i="3"/>
  <c r="K3" i="3"/>
  <c r="K11" i="3"/>
  <c r="H6" i="3"/>
  <c r="H3" i="3"/>
  <c r="H5" i="3"/>
  <c r="H7" i="3"/>
  <c r="H11" i="3"/>
  <c r="H11" i="20" l="1"/>
  <c r="H4" i="20"/>
  <c r="H3" i="20"/>
  <c r="H13" i="20" s="1"/>
  <c r="K8" i="20"/>
  <c r="H12" i="20"/>
  <c r="K6" i="20"/>
  <c r="I13" i="20"/>
  <c r="K19" i="19"/>
  <c r="K17" i="19"/>
  <c r="K15" i="19"/>
  <c r="K5" i="19"/>
  <c r="K11" i="19"/>
  <c r="K13" i="19"/>
  <c r="K7" i="19"/>
  <c r="K3" i="19"/>
  <c r="H4" i="19"/>
  <c r="H6" i="19"/>
  <c r="H8" i="19"/>
  <c r="H10" i="19"/>
  <c r="H12" i="19"/>
  <c r="H14" i="19"/>
  <c r="H16" i="19"/>
  <c r="H18" i="19"/>
  <c r="I20" i="19"/>
  <c r="I9" i="18"/>
  <c r="H3" i="18"/>
  <c r="H5" i="18"/>
  <c r="H7" i="18"/>
  <c r="K3" i="18"/>
  <c r="K9" i="18" s="1"/>
  <c r="K5" i="15"/>
  <c r="K20" i="15" s="1"/>
  <c r="H4" i="15"/>
  <c r="H11" i="15"/>
  <c r="H8" i="16"/>
  <c r="H6" i="16"/>
  <c r="H4" i="17"/>
  <c r="H7" i="17"/>
  <c r="H9" i="17"/>
  <c r="K3" i="17"/>
  <c r="K5" i="17"/>
  <c r="K8" i="17"/>
  <c r="I10" i="17"/>
  <c r="H9" i="16"/>
  <c r="K3" i="16"/>
  <c r="K5" i="16"/>
  <c r="K7" i="16"/>
  <c r="I9" i="16"/>
  <c r="K12" i="15"/>
  <c r="K14" i="15"/>
  <c r="H8" i="12"/>
  <c r="K5" i="12"/>
  <c r="H4" i="12"/>
  <c r="H9" i="12" s="1"/>
  <c r="K7" i="12"/>
  <c r="K3" i="12"/>
  <c r="K9" i="12" s="1"/>
  <c r="I9" i="12"/>
  <c r="K7" i="14"/>
  <c r="K9" i="14"/>
  <c r="H10" i="14"/>
  <c r="K3" i="14"/>
  <c r="H9" i="13"/>
  <c r="H18" i="13" s="1"/>
  <c r="K12" i="13"/>
  <c r="K16" i="13"/>
  <c r="H7" i="13"/>
  <c r="K14" i="13"/>
  <c r="H6" i="14"/>
  <c r="H11" i="14" s="1"/>
  <c r="I11" i="14"/>
  <c r="K5" i="14"/>
  <c r="H8" i="11"/>
  <c r="K4" i="13"/>
  <c r="K8" i="13"/>
  <c r="K10" i="13"/>
  <c r="I18" i="13"/>
  <c r="K18" i="13" s="1"/>
  <c r="K6" i="13"/>
  <c r="H8" i="9"/>
  <c r="K4" i="11"/>
  <c r="K10" i="11"/>
  <c r="I11" i="11"/>
  <c r="K6" i="11"/>
  <c r="K3" i="11"/>
  <c r="K7" i="11"/>
  <c r="K9" i="11"/>
  <c r="H3" i="11"/>
  <c r="H17" i="10"/>
  <c r="K16" i="10"/>
  <c r="H13" i="10"/>
  <c r="K9" i="10"/>
  <c r="K3" i="10"/>
  <c r="K7" i="10"/>
  <c r="K14" i="10"/>
  <c r="K12" i="10"/>
  <c r="K5" i="10"/>
  <c r="I18" i="10"/>
  <c r="K18" i="10" s="1"/>
  <c r="H7" i="9"/>
  <c r="H9" i="9"/>
  <c r="K5" i="9"/>
  <c r="I9" i="9"/>
  <c r="K4" i="9"/>
  <c r="K9" i="9" s="1"/>
  <c r="K13" i="20" l="1"/>
  <c r="K20" i="19"/>
  <c r="H20" i="19"/>
  <c r="H9" i="18"/>
  <c r="H10" i="17"/>
  <c r="K10" i="17"/>
  <c r="K9" i="16"/>
  <c r="K11" i="14"/>
  <c r="H18" i="10"/>
  <c r="H11" i="11"/>
  <c r="K11" i="11"/>
</calcChain>
</file>

<file path=xl/sharedStrings.xml><?xml version="1.0" encoding="utf-8"?>
<sst xmlns="http://schemas.openxmlformats.org/spreadsheetml/2006/main" count="724" uniqueCount="113">
  <si>
    <t>م</t>
  </si>
  <si>
    <t xml:space="preserve">رقم الاقامه </t>
  </si>
  <si>
    <t>رقم العامل</t>
  </si>
  <si>
    <t>الوظيفه</t>
  </si>
  <si>
    <t>الراتب</t>
  </si>
  <si>
    <t>الغياب/الخصم</t>
  </si>
  <si>
    <t>صافي الراتب بعد خصم الغياب</t>
  </si>
  <si>
    <t>الاضافات</t>
  </si>
  <si>
    <t>الراتب المستحق</t>
  </si>
  <si>
    <t>نظافه</t>
  </si>
  <si>
    <t>محمد حنيف محمد</t>
  </si>
  <si>
    <t>الاجمالي</t>
  </si>
  <si>
    <t xml:space="preserve">صفوان عبدالله </t>
  </si>
  <si>
    <t>مد سهيل رنا</t>
  </si>
  <si>
    <t>مراقب نظافه</t>
  </si>
  <si>
    <t>محمد محفوظ</t>
  </si>
  <si>
    <t>الساعات الشهر</t>
  </si>
  <si>
    <t>الساعات الفعلية</t>
  </si>
  <si>
    <t xml:space="preserve"> </t>
  </si>
  <si>
    <t xml:space="preserve">مدير المشروع </t>
  </si>
  <si>
    <t xml:space="preserve">عضو مجلس الادارة </t>
  </si>
  <si>
    <t>ملاحظــــات</t>
  </si>
  <si>
    <t>2500968918</t>
  </si>
  <si>
    <t>امين ال حقير</t>
  </si>
  <si>
    <t xml:space="preserve">سيف الزمان </t>
  </si>
  <si>
    <t xml:space="preserve">المشرف المباشر </t>
  </si>
  <si>
    <t xml:space="preserve">المحاسب </t>
  </si>
  <si>
    <t>مد موسارو ياسين</t>
  </si>
  <si>
    <t>مد صفي الله ميجي</t>
  </si>
  <si>
    <t>تاريخ الانضمام 26-1-2022</t>
  </si>
  <si>
    <t>تاريخ الانضمام 15-1-2022</t>
  </si>
  <si>
    <t>اخر يوم دوام  17-1-2022</t>
  </si>
  <si>
    <t xml:space="preserve">كشف بعمال  سلة النظافه برج مجدول  شهر يناير   2022 </t>
  </si>
  <si>
    <t xml:space="preserve">ساعات الشهر </t>
  </si>
  <si>
    <t xml:space="preserve">الساعات الفعلية </t>
  </si>
  <si>
    <t>خارج الدوام</t>
  </si>
  <si>
    <t>ملاحظــــــــــات</t>
  </si>
  <si>
    <t>اسماعيل مصطفي اسماعيل</t>
  </si>
  <si>
    <t xml:space="preserve">مساعد ميكانيكي </t>
  </si>
  <si>
    <t>A28242753</t>
  </si>
  <si>
    <t xml:space="preserve">عبدالحفيظ حلمي عبدالحفيظ </t>
  </si>
  <si>
    <t>محمد عبد احمد</t>
  </si>
  <si>
    <t>سلة النظافه</t>
  </si>
  <si>
    <t>مختار عبدالله عثمان</t>
  </si>
  <si>
    <t>هارون حسن محمد</t>
  </si>
  <si>
    <t>فرحان محمد اسماعيل</t>
  </si>
  <si>
    <t>ماهاد ادم علي</t>
  </si>
  <si>
    <t>جوهر مهدي ابراهيم</t>
  </si>
  <si>
    <t>رضوان نادي بورلا</t>
  </si>
  <si>
    <t>محفوظ عبده محمد</t>
  </si>
  <si>
    <t>محمد عبدي محمد</t>
  </si>
  <si>
    <t xml:space="preserve">مهدي محمد احمد فارح </t>
  </si>
  <si>
    <t xml:space="preserve">نبيل عبدالقادر يوسف </t>
  </si>
  <si>
    <t xml:space="preserve">يوسف موسى عبدي </t>
  </si>
  <si>
    <t>الاجمــــــــــــالي</t>
  </si>
  <si>
    <t>.</t>
  </si>
  <si>
    <t>عضو مجلس الادارة</t>
  </si>
  <si>
    <t xml:space="preserve"> كشف بعمال النظافه برج مجدول يناير 2022</t>
  </si>
  <si>
    <t xml:space="preserve">كشف بعمال  الاعمال الانشائية والمدنيه  برج مجدول  شهر يناير   2021 </t>
  </si>
  <si>
    <t xml:space="preserve">ساعت الشهر </t>
  </si>
  <si>
    <t>ساعات الدوام الفعلي</t>
  </si>
  <si>
    <t>خارج دوام</t>
  </si>
  <si>
    <t>ادم محمد ابوبكر</t>
  </si>
  <si>
    <t>ترميمات</t>
  </si>
  <si>
    <t>ناصر محمد علي</t>
  </si>
  <si>
    <t>اسمنت بورد</t>
  </si>
  <si>
    <t>عبدالرحمن عبدالله</t>
  </si>
  <si>
    <t>دهانات</t>
  </si>
  <si>
    <t>توحيد ال توحيد</t>
  </si>
  <si>
    <t>مساعد ترميمات</t>
  </si>
  <si>
    <t>شاه بوران</t>
  </si>
  <si>
    <t>مساعد دهان</t>
  </si>
  <si>
    <t>EH0286956</t>
  </si>
  <si>
    <t>كمرال اسلام</t>
  </si>
  <si>
    <t>مساعد مليس</t>
  </si>
  <si>
    <t>الاجمـــــــــــــالي</t>
  </si>
  <si>
    <t>اخر يوم عمل يوم 21-2-2022</t>
  </si>
  <si>
    <t xml:space="preserve">الاضافة بسبب خطا في الشهر الماضي </t>
  </si>
  <si>
    <t xml:space="preserve">كشف بعمال  سلة النظافه برج مجدول  شهر فبراير   2022 </t>
  </si>
  <si>
    <t>تاريخ الانضمام 2-2-2022</t>
  </si>
  <si>
    <t xml:space="preserve"> كشف بعمال النظافه برج مجدول فبراير 2022</t>
  </si>
  <si>
    <t xml:space="preserve">كشف بعمال  الاعمال الانشائية والمدنيه  برج مجدول  شهر مارس   2022 </t>
  </si>
  <si>
    <t xml:space="preserve">محمد حسني لطفي حفني </t>
  </si>
  <si>
    <t xml:space="preserve">مصطفى عبدالناصر كارشه </t>
  </si>
  <si>
    <t>a29520635</t>
  </si>
  <si>
    <t xml:space="preserve">هشام فتحي لطفي حفني </t>
  </si>
  <si>
    <t xml:space="preserve"> كشف بعمال النظافه برج مجدول مارس 2022</t>
  </si>
  <si>
    <t xml:space="preserve">عبدل بارك </t>
  </si>
  <si>
    <t xml:space="preserve">كشف بعمال  سلة النظافه برج مجدول  شهر مارس   2022 </t>
  </si>
  <si>
    <t xml:space="preserve">مراقب عام المشروع </t>
  </si>
  <si>
    <t xml:space="preserve">كشف بعمال  الاعمال الانشائية والمدنيه  برج مجدول  شهر ابريل    2022 </t>
  </si>
  <si>
    <t xml:space="preserve"> كشف بعمال النظافه برج مجدول ابريل 2022</t>
  </si>
  <si>
    <t xml:space="preserve">كشف بعمال  سلة النظافه برج مجدول  شهر ابريل   2022 </t>
  </si>
  <si>
    <t>اسماعيل اندريس سليمان</t>
  </si>
  <si>
    <t xml:space="preserve">مد سابير حسين </t>
  </si>
  <si>
    <t>A02173013</t>
  </si>
  <si>
    <t xml:space="preserve">كشف بعمال  الاعمال الانشائية والمدنيه  برج مجدول  شهر مايو    2022 </t>
  </si>
  <si>
    <t xml:space="preserve"> كشف بعمال النظافه برج مجدول مايو  2022</t>
  </si>
  <si>
    <t xml:space="preserve">كشف بعمال  سلة النظافه برج مجدول  شهر مايو   2022 </t>
  </si>
  <si>
    <t>صدام محمد أحمد فارخ</t>
  </si>
  <si>
    <t>دلوار ابو شامو</t>
  </si>
  <si>
    <t>تاريخ المباشرة 12</t>
  </si>
  <si>
    <t>تاريخ المباشرة يوم 18</t>
  </si>
  <si>
    <t xml:space="preserve">كشف بعمال  الاعمال الانشائية والمدنيه  برج مجدول  شهر يونيو    2022 </t>
  </si>
  <si>
    <t xml:space="preserve">كشف بعمال  سلة النظافه برج مجدول  شهر يونيو   2022 </t>
  </si>
  <si>
    <t>اخر يوم دوام يوم 5</t>
  </si>
  <si>
    <t xml:space="preserve"> كشف بعمال النظافه برج مجدول يونيو  2022</t>
  </si>
  <si>
    <t xml:space="preserve">مد حسن تعلق دار </t>
  </si>
  <si>
    <t>تاريخ المباشر 26-5-2022</t>
  </si>
  <si>
    <t xml:space="preserve">مد جهير اسلام </t>
  </si>
  <si>
    <t>تاريخ المباشرة 30-5-2022</t>
  </si>
  <si>
    <t xml:space="preserve">خصم اهمال وعدم الانضباط </t>
  </si>
  <si>
    <t>اخر يوم دوام 5-6-2022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</si>
</sst>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</font>
    <font>
      <b/>
      <sz val="14"/>
      <name val="Calibri"/>
      <family val="2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mbria"/>
      <family val="2"/>
      <scheme val="major"/>
    </font>
    <font>
      <b/>
      <sz val="11"/>
      <name val="Cambria"/>
      <family val="1"/>
      <scheme val="major"/>
    </font>
    <font>
      <b/>
      <sz val="14"/>
      <name val="Cambria"/>
      <family val="2"/>
      <scheme val="maj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mbria"/>
      <family val="2"/>
      <scheme val="major"/>
    </font>
    <font>
      <sz val="8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9" fillId="0" borderId="0"/>
  </cellStyleXfs>
  <cellXfs count="121">
    <xf numFmtId="0" fontId="0" fillId="0" borderId="0" xfId="0"/>
    <xf numFmtId="1" fontId="1" fillId="0" borderId="0" xfId="0" applyNumberFormat="1" applyFont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/>
    </xf>
    <xf numFmtId="1" fontId="1" fillId="0" borderId="0" xfId="0" applyNumberFormat="1" applyFont="1" applyFill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1" fillId="2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/>
    </xf>
    <xf numFmtId="1" fontId="1" fillId="2" borderId="0" xfId="0" applyNumberFormat="1" applyFont="1" applyFill="1" applyBorder="1" applyAlignment="1">
      <alignment horizontal="center"/>
    </xf>
    <xf numFmtId="1" fontId="2" fillId="2" borderId="0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" fontId="1" fillId="2" borderId="0" xfId="0" applyNumberFormat="1" applyFont="1" applyFill="1" applyBorder="1" applyAlignment="1">
      <alignment vertical="center"/>
    </xf>
    <xf numFmtId="2" fontId="1" fillId="0" borderId="0" xfId="0" applyNumberFormat="1" applyFont="1" applyBorder="1" applyAlignment="1">
      <alignment vertical="center"/>
    </xf>
    <xf numFmtId="9" fontId="10" fillId="0" borderId="3" xfId="1" applyFont="1" applyBorder="1" applyAlignment="1">
      <alignment horizontal="center" vertical="center"/>
    </xf>
    <xf numFmtId="1" fontId="10" fillId="0" borderId="4" xfId="1" applyNumberFormat="1" applyFont="1" applyBorder="1" applyAlignment="1">
      <alignment horizontal="center" vertical="center"/>
    </xf>
    <xf numFmtId="0" fontId="8" fillId="0" borderId="0" xfId="0" applyFont="1"/>
    <xf numFmtId="0" fontId="12" fillId="0" borderId="1" xfId="2" applyNumberFormat="1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/>
    </xf>
    <xf numFmtId="1" fontId="5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2" fillId="2" borderId="1" xfId="2" applyNumberFormat="1" applyFont="1" applyFill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0" fillId="0" borderId="0" xfId="0" applyBorder="1"/>
    <xf numFmtId="3" fontId="11" fillId="0" borderId="5" xfId="2" applyNumberFormat="1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1" fontId="1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5" fillId="2" borderId="1" xfId="2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1" fontId="18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 wrapText="1"/>
    </xf>
    <xf numFmtId="1" fontId="1" fillId="2" borderId="0" xfId="0" applyNumberFormat="1" applyFont="1" applyFill="1" applyAlignment="1">
      <alignment vertical="center"/>
    </xf>
    <xf numFmtId="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 wrapText="1"/>
    </xf>
    <xf numFmtId="2" fontId="1" fillId="0" borderId="0" xfId="0" applyNumberFormat="1" applyFont="1" applyAlignment="1">
      <alignment horizontal="right" vertical="center"/>
    </xf>
    <xf numFmtId="2" fontId="1" fillId="0" borderId="0" xfId="0" applyNumberFormat="1" applyFont="1" applyAlignment="1">
      <alignment vertical="center"/>
    </xf>
    <xf numFmtId="164" fontId="3" fillId="2" borderId="1" xfId="0" applyNumberFormat="1" applyFont="1" applyFill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0" fillId="0" borderId="0" xfId="0" applyNumberFormat="1"/>
    <xf numFmtId="1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20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2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1" fontId="1" fillId="2" borderId="7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1" fontId="1" fillId="2" borderId="8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right"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top"/>
    </xf>
    <xf numFmtId="1" fontId="17" fillId="0" borderId="2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</cellXfs>
  <cellStyles count="3">
    <cellStyle name="Normal" xfId="0" builtinId="0"/>
    <cellStyle name="Normal 2 4" xfId="2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rightToLeft="1" zoomScaleNormal="100" workbookViewId="0">
      <selection activeCell="G31" sqref="G31"/>
    </sheetView>
  </sheetViews>
  <sheetFormatPr defaultRowHeight="15" x14ac:dyDescent="0.25"/>
  <cols>
    <col min="1" max="1" width="7.140625" customWidth="1"/>
    <col min="2" max="2" width="19.5703125" customWidth="1"/>
    <col min="3" max="3" width="19.28515625" customWidth="1"/>
    <col min="4" max="4" width="13.140625" bestFit="1" customWidth="1"/>
    <col min="5" max="6" width="16.28515625" customWidth="1"/>
    <col min="7" max="7" width="16.28515625" style="35" customWidth="1"/>
    <col min="8" max="8" width="13.140625" customWidth="1"/>
    <col min="9" max="9" width="15.42578125" customWidth="1"/>
    <col min="10" max="10" width="11.85546875" customWidth="1"/>
    <col min="11" max="11" width="10.28515625" bestFit="1" customWidth="1"/>
    <col min="12" max="12" width="13" customWidth="1"/>
  </cols>
  <sheetData>
    <row r="1" spans="1:15" ht="39.75" customHeight="1" x14ac:dyDescent="0.25">
      <c r="A1" s="108" t="s">
        <v>57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5" s="1" customFormat="1" ht="56.25" x14ac:dyDescent="0.25">
      <c r="A2" s="2" t="s">
        <v>0</v>
      </c>
      <c r="B2" s="3" t="s">
        <v>1</v>
      </c>
      <c r="C2" s="4" t="s">
        <v>2</v>
      </c>
      <c r="D2" s="2" t="s">
        <v>3</v>
      </c>
      <c r="E2" s="2" t="s">
        <v>4</v>
      </c>
      <c r="F2" s="2" t="s">
        <v>16</v>
      </c>
      <c r="G2" s="2" t="s">
        <v>17</v>
      </c>
      <c r="H2" s="5" t="s">
        <v>5</v>
      </c>
      <c r="I2" s="3" t="s">
        <v>6</v>
      </c>
      <c r="J2" s="3" t="s">
        <v>7</v>
      </c>
      <c r="K2" s="3" t="s">
        <v>8</v>
      </c>
      <c r="L2" s="3" t="s">
        <v>21</v>
      </c>
    </row>
    <row r="3" spans="1:15" s="24" customFormat="1" ht="27.75" customHeight="1" x14ac:dyDescent="0.25">
      <c r="A3" s="4">
        <v>1</v>
      </c>
      <c r="B3" s="41">
        <v>7264223</v>
      </c>
      <c r="C3" s="31" t="s">
        <v>12</v>
      </c>
      <c r="D3" s="25" t="s">
        <v>14</v>
      </c>
      <c r="E3" s="32">
        <v>3000</v>
      </c>
      <c r="F3" s="2">
        <v>248</v>
      </c>
      <c r="G3" s="9">
        <v>245.5</v>
      </c>
      <c r="H3" s="37">
        <f t="shared" ref="H3:H10" si="0">E3-I3</f>
        <v>30.241935483870748</v>
      </c>
      <c r="I3" s="10">
        <f t="shared" ref="I3:I9" si="1">(E3/F3)*G3</f>
        <v>2969.7580645161293</v>
      </c>
      <c r="J3" s="10">
        <v>0</v>
      </c>
      <c r="K3" s="11">
        <f t="shared" ref="K3:K10" si="2">I3+J3</f>
        <v>2969.7580645161293</v>
      </c>
      <c r="L3" s="44"/>
      <c r="M3" s="36"/>
      <c r="N3" s="22"/>
      <c r="O3" s="23"/>
    </row>
    <row r="4" spans="1:15" s="7" customFormat="1" ht="27.75" customHeight="1" x14ac:dyDescent="0.3">
      <c r="A4" s="43">
        <v>2</v>
      </c>
      <c r="B4" s="8">
        <v>2504428448</v>
      </c>
      <c r="C4" s="10" t="s">
        <v>24</v>
      </c>
      <c r="D4" s="6" t="s">
        <v>9</v>
      </c>
      <c r="E4" s="9">
        <v>2200</v>
      </c>
      <c r="F4" s="2">
        <v>248</v>
      </c>
      <c r="G4" s="9">
        <v>248</v>
      </c>
      <c r="H4" s="37">
        <f t="shared" si="0"/>
        <v>0</v>
      </c>
      <c r="I4" s="10">
        <f t="shared" si="1"/>
        <v>2200</v>
      </c>
      <c r="J4" s="10">
        <v>0</v>
      </c>
      <c r="K4" s="11">
        <f t="shared" si="2"/>
        <v>2200</v>
      </c>
      <c r="L4" s="40"/>
    </row>
    <row r="5" spans="1:15" s="30" customFormat="1" ht="27.75" customHeight="1" x14ac:dyDescent="0.3">
      <c r="A5" s="47">
        <v>3</v>
      </c>
      <c r="B5" s="8">
        <v>2031146430</v>
      </c>
      <c r="C5" s="28" t="s">
        <v>10</v>
      </c>
      <c r="D5" s="29" t="s">
        <v>9</v>
      </c>
      <c r="E5" s="27">
        <v>1800</v>
      </c>
      <c r="F5" s="2">
        <v>248</v>
      </c>
      <c r="G5" s="9">
        <v>248</v>
      </c>
      <c r="H5" s="37">
        <f t="shared" si="0"/>
        <v>0</v>
      </c>
      <c r="I5" s="10">
        <f t="shared" si="1"/>
        <v>1800</v>
      </c>
      <c r="J5" s="10">
        <v>0</v>
      </c>
      <c r="K5" s="11">
        <f t="shared" si="2"/>
        <v>1800</v>
      </c>
      <c r="L5" s="38"/>
    </row>
    <row r="6" spans="1:15" s="7" customFormat="1" ht="27.75" customHeight="1" x14ac:dyDescent="0.3">
      <c r="A6" s="47">
        <v>4</v>
      </c>
      <c r="B6" s="8">
        <v>2498308820</v>
      </c>
      <c r="C6" s="10" t="s">
        <v>13</v>
      </c>
      <c r="D6" s="6" t="s">
        <v>9</v>
      </c>
      <c r="E6" s="9">
        <v>1500</v>
      </c>
      <c r="F6" s="2">
        <v>248</v>
      </c>
      <c r="G6" s="9">
        <v>248</v>
      </c>
      <c r="H6" s="37">
        <f t="shared" si="0"/>
        <v>0</v>
      </c>
      <c r="I6" s="10">
        <f t="shared" si="1"/>
        <v>1500</v>
      </c>
      <c r="J6" s="10">
        <v>0</v>
      </c>
      <c r="K6" s="11">
        <f t="shared" si="2"/>
        <v>1500</v>
      </c>
      <c r="L6" s="38"/>
    </row>
    <row r="7" spans="1:15" s="7" customFormat="1" ht="27.75" customHeight="1" x14ac:dyDescent="0.3">
      <c r="A7" s="47">
        <v>5</v>
      </c>
      <c r="B7" s="8">
        <v>2497172557</v>
      </c>
      <c r="C7" s="10" t="s">
        <v>15</v>
      </c>
      <c r="D7" s="6" t="s">
        <v>9</v>
      </c>
      <c r="E7" s="9">
        <v>2300</v>
      </c>
      <c r="F7" s="2">
        <v>248</v>
      </c>
      <c r="G7" s="9">
        <v>248</v>
      </c>
      <c r="H7" s="37">
        <f t="shared" si="0"/>
        <v>0</v>
      </c>
      <c r="I7" s="10">
        <f t="shared" si="1"/>
        <v>2300</v>
      </c>
      <c r="J7" s="10">
        <v>0</v>
      </c>
      <c r="K7" s="11">
        <f t="shared" si="2"/>
        <v>2300</v>
      </c>
      <c r="L7" s="40"/>
    </row>
    <row r="8" spans="1:15" s="7" customFormat="1" ht="27.75" customHeight="1" x14ac:dyDescent="0.3">
      <c r="A8" s="47">
        <v>6</v>
      </c>
      <c r="B8" s="8">
        <v>2507762298</v>
      </c>
      <c r="C8" s="8" t="s">
        <v>27</v>
      </c>
      <c r="D8" s="6" t="s">
        <v>9</v>
      </c>
      <c r="E8" s="9">
        <v>1800</v>
      </c>
      <c r="F8" s="2">
        <v>248</v>
      </c>
      <c r="G8" s="9">
        <v>128</v>
      </c>
      <c r="H8" s="37">
        <f t="shared" si="0"/>
        <v>870.9677419354839</v>
      </c>
      <c r="I8" s="10">
        <f t="shared" si="1"/>
        <v>929.0322580645161</v>
      </c>
      <c r="J8" s="10">
        <v>0</v>
      </c>
      <c r="K8" s="11">
        <f t="shared" si="2"/>
        <v>929.0322580645161</v>
      </c>
      <c r="L8" s="40" t="s">
        <v>30</v>
      </c>
    </row>
    <row r="9" spans="1:15" s="7" customFormat="1" ht="27.75" customHeight="1" x14ac:dyDescent="0.3">
      <c r="A9" s="47">
        <v>7</v>
      </c>
      <c r="B9" s="8">
        <v>2508443187</v>
      </c>
      <c r="C9" s="8" t="s">
        <v>28</v>
      </c>
      <c r="D9" s="6" t="s">
        <v>9</v>
      </c>
      <c r="E9" s="9">
        <v>1800</v>
      </c>
      <c r="F9" s="2">
        <v>248</v>
      </c>
      <c r="G9" s="9">
        <v>0</v>
      </c>
      <c r="H9" s="37">
        <f t="shared" si="0"/>
        <v>1800</v>
      </c>
      <c r="I9" s="10">
        <f t="shared" si="1"/>
        <v>0</v>
      </c>
      <c r="J9" s="10">
        <v>0</v>
      </c>
      <c r="K9" s="11">
        <f t="shared" si="2"/>
        <v>0</v>
      </c>
      <c r="L9" s="40" t="s">
        <v>29</v>
      </c>
    </row>
    <row r="10" spans="1:15" s="7" customFormat="1" ht="27.75" customHeight="1" x14ac:dyDescent="0.3">
      <c r="A10" s="47">
        <v>8</v>
      </c>
      <c r="B10" s="8" t="s">
        <v>22</v>
      </c>
      <c r="C10" s="10" t="s">
        <v>23</v>
      </c>
      <c r="D10" s="45" t="s">
        <v>9</v>
      </c>
      <c r="E10" s="46">
        <v>2000</v>
      </c>
      <c r="F10" s="2">
        <v>248</v>
      </c>
      <c r="G10" s="9">
        <v>136</v>
      </c>
      <c r="H10" s="37">
        <f t="shared" si="0"/>
        <v>1203.2258064516129</v>
      </c>
      <c r="I10" s="10">
        <f>(E10/F10)*G10-300</f>
        <v>796.77419354838707</v>
      </c>
      <c r="J10" s="10">
        <v>0</v>
      </c>
      <c r="K10" s="11">
        <f t="shared" si="2"/>
        <v>796.77419354838707</v>
      </c>
      <c r="L10" s="42" t="s">
        <v>31</v>
      </c>
    </row>
    <row r="11" spans="1:15" s="7" customFormat="1" ht="36.75" customHeight="1" x14ac:dyDescent="0.25">
      <c r="A11" s="109" t="s">
        <v>11</v>
      </c>
      <c r="B11" s="109"/>
      <c r="C11" s="109"/>
      <c r="D11" s="109"/>
      <c r="E11" s="9">
        <f>SUM(E3:E10)</f>
        <v>16400</v>
      </c>
      <c r="F11" s="9"/>
      <c r="G11" s="9"/>
      <c r="H11" s="9">
        <f>SUM(H3:H10)</f>
        <v>3904.4354838709678</v>
      </c>
      <c r="I11" s="9">
        <f>SUM(I3:I10)</f>
        <v>12495.56451612903</v>
      </c>
      <c r="J11" s="9">
        <f>SUM(J3:J10)</f>
        <v>0</v>
      </c>
      <c r="K11" s="11">
        <f>SUM(K3:K10)</f>
        <v>12495.56451612903</v>
      </c>
      <c r="L11" s="10"/>
    </row>
    <row r="12" spans="1:15" s="7" customFormat="1" ht="18.75" x14ac:dyDescent="0.3">
      <c r="A12" s="12"/>
      <c r="B12" s="15"/>
      <c r="C12" s="12"/>
      <c r="D12" s="16"/>
      <c r="E12" s="13"/>
      <c r="F12" s="33"/>
      <c r="G12" s="34"/>
      <c r="H12" s="17"/>
      <c r="I12" s="18"/>
      <c r="J12" s="18"/>
      <c r="K12" s="19"/>
      <c r="L12" s="14"/>
    </row>
    <row r="13" spans="1:15" s="7" customFormat="1" ht="18.75" x14ac:dyDescent="0.25">
      <c r="A13" s="12"/>
      <c r="B13" s="15" t="s">
        <v>25</v>
      </c>
      <c r="C13" s="20" t="s">
        <v>18</v>
      </c>
      <c r="D13" s="21" t="s">
        <v>26</v>
      </c>
      <c r="E13" s="21"/>
      <c r="F13" s="21" t="s">
        <v>19</v>
      </c>
      <c r="G13" s="21"/>
      <c r="H13" s="21"/>
      <c r="I13" s="26" t="s">
        <v>20</v>
      </c>
      <c r="J13" s="26"/>
      <c r="K13" s="110"/>
      <c r="L13" s="110"/>
    </row>
    <row r="16" spans="1:15" x14ac:dyDescent="0.25">
      <c r="I16" s="39"/>
    </row>
  </sheetData>
  <mergeCells count="3">
    <mergeCell ref="A1:L1"/>
    <mergeCell ref="A11:D11"/>
    <mergeCell ref="K13:L13"/>
  </mergeCells>
  <phoneticPr fontId="16" type="noConversion"/>
  <pageMargins left="0" right="0" top="0" bottom="0" header="0.3" footer="0.3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rightToLeft="1" workbookViewId="0">
      <selection activeCell="G31" sqref="G31"/>
    </sheetView>
  </sheetViews>
  <sheetFormatPr defaultRowHeight="15" x14ac:dyDescent="0.25"/>
  <cols>
    <col min="2" max="2" width="17" bestFit="1" customWidth="1"/>
    <col min="3" max="3" width="19.140625" bestFit="1" customWidth="1"/>
    <col min="4" max="4" width="16.140625" bestFit="1" customWidth="1"/>
    <col min="5" max="5" width="12" bestFit="1" customWidth="1"/>
    <col min="6" max="6" width="14.42578125" bestFit="1" customWidth="1"/>
    <col min="7" max="7" width="20.7109375" bestFit="1" customWidth="1"/>
    <col min="9" max="9" width="13.7109375" customWidth="1"/>
    <col min="10" max="10" width="15.42578125" customWidth="1"/>
    <col min="11" max="11" width="19.140625" customWidth="1"/>
    <col min="12" max="12" width="13.5703125" customWidth="1"/>
  </cols>
  <sheetData>
    <row r="1" spans="1:12" ht="18.75" x14ac:dyDescent="0.25">
      <c r="A1" s="119" t="s">
        <v>90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 ht="56.25" x14ac:dyDescent="0.25">
      <c r="A2" s="2" t="s">
        <v>0</v>
      </c>
      <c r="B2" s="3" t="s">
        <v>1</v>
      </c>
      <c r="C2" s="86" t="s">
        <v>2</v>
      </c>
      <c r="D2" s="2" t="s">
        <v>3</v>
      </c>
      <c r="E2" s="2" t="s">
        <v>4</v>
      </c>
      <c r="F2" s="2" t="s">
        <v>59</v>
      </c>
      <c r="G2" s="2" t="s">
        <v>60</v>
      </c>
      <c r="H2" s="5" t="s">
        <v>5</v>
      </c>
      <c r="I2" s="3" t="s">
        <v>6</v>
      </c>
      <c r="J2" s="3" t="s">
        <v>61</v>
      </c>
      <c r="K2" s="3" t="s">
        <v>8</v>
      </c>
      <c r="L2" s="3" t="s">
        <v>36</v>
      </c>
    </row>
    <row r="3" spans="1:12" ht="18.75" x14ac:dyDescent="0.25">
      <c r="A3" s="86">
        <v>1</v>
      </c>
      <c r="B3" s="55">
        <v>2361438761</v>
      </c>
      <c r="C3" s="10" t="s">
        <v>62</v>
      </c>
      <c r="D3" s="55" t="s">
        <v>63</v>
      </c>
      <c r="E3" s="51">
        <v>2300</v>
      </c>
      <c r="F3" s="86">
        <v>240</v>
      </c>
      <c r="G3" s="86">
        <v>240</v>
      </c>
      <c r="H3" s="37">
        <f t="shared" ref="H3:H8" si="0">E3-I3</f>
        <v>0</v>
      </c>
      <c r="I3" s="86">
        <f t="shared" ref="I3:I8" si="1">(E3/F3)*G3</f>
        <v>2300</v>
      </c>
      <c r="J3" s="86">
        <v>0</v>
      </c>
      <c r="K3" s="52">
        <f t="shared" ref="K3:K8" si="2">I3+J3</f>
        <v>2300</v>
      </c>
      <c r="L3" s="50"/>
    </row>
    <row r="4" spans="1:12" ht="18.75" x14ac:dyDescent="0.25">
      <c r="A4" s="86">
        <v>2</v>
      </c>
      <c r="B4" s="55">
        <v>2193997955</v>
      </c>
      <c r="C4" s="10" t="s">
        <v>64</v>
      </c>
      <c r="D4" s="70" t="s">
        <v>65</v>
      </c>
      <c r="E4" s="51">
        <v>2300</v>
      </c>
      <c r="F4" s="91">
        <v>240</v>
      </c>
      <c r="G4" s="91">
        <v>240</v>
      </c>
      <c r="H4" s="37">
        <f t="shared" si="0"/>
        <v>0</v>
      </c>
      <c r="I4" s="86">
        <f t="shared" si="1"/>
        <v>2300</v>
      </c>
      <c r="J4" s="86">
        <v>0</v>
      </c>
      <c r="K4" s="52">
        <f t="shared" si="2"/>
        <v>2300</v>
      </c>
      <c r="L4" s="71"/>
    </row>
    <row r="5" spans="1:12" ht="18.75" x14ac:dyDescent="0.25">
      <c r="A5" s="86">
        <v>3</v>
      </c>
      <c r="B5" s="55">
        <v>2337671446</v>
      </c>
      <c r="C5" s="10" t="s">
        <v>66</v>
      </c>
      <c r="D5" s="70" t="s">
        <v>67</v>
      </c>
      <c r="E5" s="51">
        <v>2300</v>
      </c>
      <c r="F5" s="91">
        <v>240</v>
      </c>
      <c r="G5" s="91">
        <v>240</v>
      </c>
      <c r="H5" s="37">
        <f t="shared" si="0"/>
        <v>0</v>
      </c>
      <c r="I5" s="86">
        <f t="shared" si="1"/>
        <v>2300</v>
      </c>
      <c r="J5" s="86">
        <v>0</v>
      </c>
      <c r="K5" s="52">
        <f t="shared" si="2"/>
        <v>2300</v>
      </c>
      <c r="L5" s="50"/>
    </row>
    <row r="6" spans="1:12" ht="18.75" x14ac:dyDescent="0.25">
      <c r="A6" s="86">
        <v>4</v>
      </c>
      <c r="B6" s="56">
        <v>2485308585</v>
      </c>
      <c r="C6" s="10" t="s">
        <v>68</v>
      </c>
      <c r="D6" s="70" t="s">
        <v>69</v>
      </c>
      <c r="E6" s="9">
        <v>2300</v>
      </c>
      <c r="F6" s="91">
        <v>240</v>
      </c>
      <c r="G6" s="91">
        <v>240</v>
      </c>
      <c r="H6" s="37">
        <f t="shared" si="0"/>
        <v>0</v>
      </c>
      <c r="I6" s="86">
        <f t="shared" si="1"/>
        <v>2300</v>
      </c>
      <c r="J6" s="86">
        <v>0</v>
      </c>
      <c r="K6" s="72">
        <f t="shared" si="2"/>
        <v>2300</v>
      </c>
      <c r="L6" s="50"/>
    </row>
    <row r="7" spans="1:12" ht="18.75" x14ac:dyDescent="0.25">
      <c r="A7" s="86">
        <v>5</v>
      </c>
      <c r="B7" s="56">
        <v>2489881660</v>
      </c>
      <c r="C7" s="10" t="s">
        <v>70</v>
      </c>
      <c r="D7" s="70" t="s">
        <v>71</v>
      </c>
      <c r="E7" s="9">
        <v>2300</v>
      </c>
      <c r="F7" s="91">
        <v>240</v>
      </c>
      <c r="G7" s="91">
        <v>240</v>
      </c>
      <c r="H7" s="37">
        <f t="shared" si="0"/>
        <v>0</v>
      </c>
      <c r="I7" s="86">
        <f t="shared" si="1"/>
        <v>2300</v>
      </c>
      <c r="J7" s="86">
        <v>0</v>
      </c>
      <c r="K7" s="72">
        <f t="shared" si="2"/>
        <v>2300</v>
      </c>
      <c r="L7" s="50"/>
    </row>
    <row r="8" spans="1:12" ht="18.75" x14ac:dyDescent="0.25">
      <c r="A8" s="86">
        <v>6</v>
      </c>
      <c r="B8" s="2" t="s">
        <v>72</v>
      </c>
      <c r="C8" s="2" t="s">
        <v>73</v>
      </c>
      <c r="D8" s="57" t="s">
        <v>74</v>
      </c>
      <c r="E8" s="9">
        <v>2000</v>
      </c>
      <c r="F8" s="91">
        <v>240</v>
      </c>
      <c r="G8" s="91">
        <v>232</v>
      </c>
      <c r="H8" s="37">
        <f t="shared" si="0"/>
        <v>66.666666666666515</v>
      </c>
      <c r="I8" s="86">
        <f t="shared" si="1"/>
        <v>1933.3333333333335</v>
      </c>
      <c r="J8" s="86">
        <v>0</v>
      </c>
      <c r="K8" s="72">
        <f t="shared" si="2"/>
        <v>1933.3333333333335</v>
      </c>
      <c r="L8" s="50"/>
    </row>
    <row r="9" spans="1:12" ht="18.75" x14ac:dyDescent="0.25">
      <c r="A9" s="112" t="s">
        <v>75</v>
      </c>
      <c r="B9" s="113"/>
      <c r="C9" s="113"/>
      <c r="D9" s="114"/>
      <c r="E9" s="9">
        <f>SUM(E3:E8)</f>
        <v>13500</v>
      </c>
      <c r="F9" s="9"/>
      <c r="G9" s="9"/>
      <c r="H9" s="9">
        <f>SUM(H3:H8)</f>
        <v>66.666666666666515</v>
      </c>
      <c r="I9" s="9">
        <f>SUM(I3:I8)</f>
        <v>13433.333333333334</v>
      </c>
      <c r="J9" s="9">
        <f t="shared" ref="J9" si="3">SUM(J3:J8)</f>
        <v>0</v>
      </c>
      <c r="K9" s="9">
        <f>SUM(K3:K8)</f>
        <v>13433.333333333334</v>
      </c>
      <c r="L9" s="59"/>
    </row>
    <row r="10" spans="1:12" ht="18.75" x14ac:dyDescent="0.25">
      <c r="A10" s="63"/>
      <c r="B10" s="90"/>
      <c r="C10" s="63"/>
      <c r="D10" s="63"/>
      <c r="E10" s="64"/>
      <c r="F10" s="64"/>
      <c r="G10" s="64"/>
      <c r="H10" s="74"/>
      <c r="I10" s="88"/>
      <c r="J10" s="88"/>
      <c r="K10" s="89"/>
      <c r="L10" s="65"/>
    </row>
    <row r="11" spans="1:12" ht="18.75" x14ac:dyDescent="0.25">
      <c r="A11" s="120" t="s">
        <v>89</v>
      </c>
      <c r="B11" s="120"/>
      <c r="C11" s="120"/>
      <c r="D11" s="75"/>
      <c r="E11" s="75" t="s">
        <v>26</v>
      </c>
      <c r="F11" s="76"/>
      <c r="G11" s="76" t="s">
        <v>19</v>
      </c>
      <c r="H11" s="118" t="s">
        <v>56</v>
      </c>
      <c r="I11" s="118"/>
      <c r="J11" s="118"/>
      <c r="K11" s="118"/>
      <c r="L11" s="118"/>
    </row>
  </sheetData>
  <mergeCells count="5">
    <mergeCell ref="A1:L1"/>
    <mergeCell ref="A9:D9"/>
    <mergeCell ref="A11:C11"/>
    <mergeCell ref="H11:J11"/>
    <mergeCell ref="K11:L11"/>
  </mergeCells>
  <pageMargins left="0.7" right="0.7" top="0.75" bottom="0.75" header="0.3" footer="0.3"/>
  <pageSetup paperSize="9"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rightToLeft="1" workbookViewId="0">
      <selection activeCell="G31" sqref="G31"/>
    </sheetView>
  </sheetViews>
  <sheetFormatPr defaultRowHeight="15" x14ac:dyDescent="0.25"/>
  <cols>
    <col min="2" max="2" width="15.7109375" bestFit="1" customWidth="1"/>
    <col min="3" max="3" width="30.7109375" bestFit="1" customWidth="1"/>
    <col min="4" max="4" width="16.28515625" bestFit="1" customWidth="1"/>
    <col min="5" max="5" width="12" bestFit="1" customWidth="1"/>
    <col min="6" max="6" width="14.7109375" bestFit="1" customWidth="1"/>
    <col min="7" max="7" width="17" bestFit="1" customWidth="1"/>
    <col min="8" max="8" width="10.5703125" bestFit="1" customWidth="1"/>
    <col min="9" max="9" width="12" bestFit="1" customWidth="1"/>
    <col min="11" max="11" width="11" customWidth="1"/>
    <col min="12" max="12" width="14.28515625" customWidth="1"/>
  </cols>
  <sheetData>
    <row r="1" spans="1:17" ht="18.75" x14ac:dyDescent="0.25">
      <c r="A1" s="119" t="s">
        <v>92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88"/>
    </row>
    <row r="2" spans="1:17" ht="93.75" customHeight="1" x14ac:dyDescent="0.25">
      <c r="A2" s="2" t="s">
        <v>0</v>
      </c>
      <c r="B2" s="3" t="s">
        <v>1</v>
      </c>
      <c r="C2" s="86" t="s">
        <v>2</v>
      </c>
      <c r="D2" s="2" t="s">
        <v>3</v>
      </c>
      <c r="E2" s="2" t="s">
        <v>4</v>
      </c>
      <c r="F2" s="2" t="s">
        <v>33</v>
      </c>
      <c r="G2" s="2" t="s">
        <v>34</v>
      </c>
      <c r="H2" s="5" t="s">
        <v>5</v>
      </c>
      <c r="I2" s="3" t="s">
        <v>6</v>
      </c>
      <c r="J2" s="3" t="s">
        <v>35</v>
      </c>
      <c r="K2" s="3" t="s">
        <v>8</v>
      </c>
      <c r="L2" s="3" t="s">
        <v>36</v>
      </c>
      <c r="M2" s="88"/>
    </row>
    <row r="3" spans="1:17" ht="18.75" x14ac:dyDescent="0.25">
      <c r="A3" s="86">
        <v>1</v>
      </c>
      <c r="B3" s="50">
        <v>2022490847</v>
      </c>
      <c r="C3" s="10" t="s">
        <v>37</v>
      </c>
      <c r="D3" s="86" t="s">
        <v>38</v>
      </c>
      <c r="E3" s="86">
        <v>3500</v>
      </c>
      <c r="F3" s="86">
        <v>240</v>
      </c>
      <c r="G3" s="51">
        <v>230.25</v>
      </c>
      <c r="H3" s="37">
        <f t="shared" ref="H3:H17" si="0">E3-I3</f>
        <v>142.1875</v>
      </c>
      <c r="I3" s="86">
        <f t="shared" ref="I3:I17" si="1">(E3/F3)*G3</f>
        <v>3357.8125</v>
      </c>
      <c r="J3" s="86">
        <v>0</v>
      </c>
      <c r="K3" s="52">
        <f t="shared" ref="K3:K18" si="2">I3+J3</f>
        <v>3357.8125</v>
      </c>
      <c r="L3" s="53"/>
      <c r="M3" s="88"/>
    </row>
    <row r="4" spans="1:17" ht="25.5" customHeight="1" x14ac:dyDescent="0.25">
      <c r="A4" s="86">
        <v>2</v>
      </c>
      <c r="B4" s="50" t="s">
        <v>39</v>
      </c>
      <c r="C4" s="10" t="s">
        <v>40</v>
      </c>
      <c r="D4" s="2" t="s">
        <v>38</v>
      </c>
      <c r="E4" s="2">
        <v>3500</v>
      </c>
      <c r="F4" s="91">
        <v>240</v>
      </c>
      <c r="G4" s="51">
        <v>236.5</v>
      </c>
      <c r="H4" s="37">
        <f t="shared" si="0"/>
        <v>51.041666666666515</v>
      </c>
      <c r="I4" s="86">
        <f t="shared" si="1"/>
        <v>3448.9583333333335</v>
      </c>
      <c r="J4" s="86">
        <v>0</v>
      </c>
      <c r="K4" s="52">
        <f t="shared" si="2"/>
        <v>3448.9583333333335</v>
      </c>
      <c r="L4" s="54"/>
      <c r="M4" s="88"/>
    </row>
    <row r="5" spans="1:17" ht="18.75" x14ac:dyDescent="0.25">
      <c r="A5" s="86">
        <v>3</v>
      </c>
      <c r="B5" s="55">
        <v>2350165409</v>
      </c>
      <c r="C5" s="10" t="s">
        <v>82</v>
      </c>
      <c r="D5" s="2" t="s">
        <v>38</v>
      </c>
      <c r="E5" s="86">
        <v>3000</v>
      </c>
      <c r="F5" s="91">
        <v>240</v>
      </c>
      <c r="G5" s="51">
        <v>240</v>
      </c>
      <c r="H5" s="37">
        <f t="shared" si="0"/>
        <v>0</v>
      </c>
      <c r="I5" s="86">
        <f t="shared" si="1"/>
        <v>3000</v>
      </c>
      <c r="J5" s="86">
        <v>0</v>
      </c>
      <c r="K5" s="52">
        <f t="shared" si="2"/>
        <v>3000</v>
      </c>
      <c r="L5" s="53"/>
      <c r="M5" s="88"/>
    </row>
    <row r="6" spans="1:17" ht="18.75" x14ac:dyDescent="0.25">
      <c r="A6" s="86">
        <v>4</v>
      </c>
      <c r="B6" s="55">
        <v>2384349532</v>
      </c>
      <c r="C6" s="10" t="s">
        <v>43</v>
      </c>
      <c r="D6" s="86" t="s">
        <v>42</v>
      </c>
      <c r="E6" s="86">
        <v>2300</v>
      </c>
      <c r="F6" s="91">
        <v>240</v>
      </c>
      <c r="G6" s="51">
        <v>240</v>
      </c>
      <c r="H6" s="37">
        <f t="shared" si="0"/>
        <v>0</v>
      </c>
      <c r="I6" s="86">
        <f t="shared" si="1"/>
        <v>2300</v>
      </c>
      <c r="J6" s="86">
        <v>0</v>
      </c>
      <c r="K6" s="52">
        <f t="shared" si="2"/>
        <v>2300</v>
      </c>
      <c r="L6" s="50"/>
      <c r="M6" s="88"/>
    </row>
    <row r="7" spans="1:17" ht="18.75" x14ac:dyDescent="0.25">
      <c r="A7" s="86">
        <v>5</v>
      </c>
      <c r="B7" s="55">
        <v>2390741615</v>
      </c>
      <c r="C7" s="10" t="s">
        <v>44</v>
      </c>
      <c r="D7" s="86" t="s">
        <v>42</v>
      </c>
      <c r="E7" s="86">
        <v>2300</v>
      </c>
      <c r="F7" s="91">
        <v>240</v>
      </c>
      <c r="G7" s="51">
        <v>240</v>
      </c>
      <c r="H7" s="37">
        <f t="shared" si="0"/>
        <v>0</v>
      </c>
      <c r="I7" s="86">
        <f t="shared" si="1"/>
        <v>2300</v>
      </c>
      <c r="J7" s="86">
        <v>0</v>
      </c>
      <c r="K7" s="52">
        <f t="shared" si="2"/>
        <v>2300</v>
      </c>
      <c r="L7" s="53"/>
      <c r="M7" s="88"/>
    </row>
    <row r="8" spans="1:17" ht="18.75" x14ac:dyDescent="0.25">
      <c r="A8" s="86">
        <v>6</v>
      </c>
      <c r="B8" s="55">
        <v>2363030475</v>
      </c>
      <c r="C8" s="10" t="s">
        <v>45</v>
      </c>
      <c r="D8" s="86" t="s">
        <v>42</v>
      </c>
      <c r="E8" s="86">
        <v>2300</v>
      </c>
      <c r="F8" s="91">
        <v>240</v>
      </c>
      <c r="G8" s="51">
        <v>240</v>
      </c>
      <c r="H8" s="37">
        <f t="shared" si="0"/>
        <v>0</v>
      </c>
      <c r="I8" s="86">
        <f t="shared" si="1"/>
        <v>2300</v>
      </c>
      <c r="J8" s="86">
        <v>0</v>
      </c>
      <c r="K8" s="52">
        <f t="shared" si="2"/>
        <v>2300</v>
      </c>
      <c r="L8" s="50"/>
      <c r="M8" s="88"/>
    </row>
    <row r="9" spans="1:17" ht="18.75" x14ac:dyDescent="0.25">
      <c r="A9" s="86">
        <v>7</v>
      </c>
      <c r="B9" s="55">
        <v>2370726206</v>
      </c>
      <c r="C9" s="10" t="s">
        <v>83</v>
      </c>
      <c r="D9" s="86" t="s">
        <v>42</v>
      </c>
      <c r="E9" s="86">
        <v>2300</v>
      </c>
      <c r="F9" s="91">
        <v>240</v>
      </c>
      <c r="G9" s="51">
        <v>240</v>
      </c>
      <c r="H9" s="37">
        <f t="shared" si="0"/>
        <v>0</v>
      </c>
      <c r="I9" s="86">
        <f t="shared" si="1"/>
        <v>2300</v>
      </c>
      <c r="J9" s="86">
        <v>0</v>
      </c>
      <c r="K9" s="52">
        <f t="shared" si="2"/>
        <v>2300</v>
      </c>
      <c r="L9" s="50"/>
      <c r="M9" s="88"/>
    </row>
    <row r="10" spans="1:17" ht="18.75" x14ac:dyDescent="0.25">
      <c r="A10" s="86">
        <v>8</v>
      </c>
      <c r="B10" s="56">
        <v>2486562032</v>
      </c>
      <c r="C10" s="28" t="s">
        <v>47</v>
      </c>
      <c r="D10" s="86" t="s">
        <v>42</v>
      </c>
      <c r="E10" s="2">
        <v>2300</v>
      </c>
      <c r="F10" s="91">
        <v>240</v>
      </c>
      <c r="G10" s="51">
        <v>240</v>
      </c>
      <c r="H10" s="37">
        <f t="shared" si="0"/>
        <v>0</v>
      </c>
      <c r="I10" s="86">
        <f t="shared" si="1"/>
        <v>2300</v>
      </c>
      <c r="J10" s="2">
        <v>0</v>
      </c>
      <c r="K10" s="52">
        <f t="shared" si="2"/>
        <v>2300</v>
      </c>
      <c r="L10" s="53"/>
      <c r="Q10" s="88"/>
    </row>
    <row r="11" spans="1:17" ht="18.75" x14ac:dyDescent="0.25">
      <c r="A11" s="86">
        <v>9</v>
      </c>
      <c r="B11" s="56" t="s">
        <v>84</v>
      </c>
      <c r="C11" s="28" t="s">
        <v>85</v>
      </c>
      <c r="D11" s="86" t="s">
        <v>42</v>
      </c>
      <c r="E11" s="2">
        <v>2300</v>
      </c>
      <c r="F11" s="91">
        <v>240</v>
      </c>
      <c r="G11" s="51">
        <v>239</v>
      </c>
      <c r="H11" s="37">
        <v>0</v>
      </c>
      <c r="I11" s="86">
        <f t="shared" si="1"/>
        <v>2290.416666666667</v>
      </c>
      <c r="J11" s="2">
        <v>0</v>
      </c>
      <c r="K11" s="52">
        <f t="shared" si="2"/>
        <v>2290.416666666667</v>
      </c>
      <c r="L11" s="53"/>
      <c r="M11" s="88"/>
    </row>
    <row r="12" spans="1:17" ht="18.75" x14ac:dyDescent="0.25">
      <c r="A12" s="86">
        <v>10</v>
      </c>
      <c r="B12" s="56">
        <v>2317846067</v>
      </c>
      <c r="C12" s="10" t="s">
        <v>48</v>
      </c>
      <c r="D12" s="2" t="s">
        <v>42</v>
      </c>
      <c r="E12" s="2">
        <v>2300</v>
      </c>
      <c r="F12" s="91">
        <v>240</v>
      </c>
      <c r="G12" s="51">
        <v>240</v>
      </c>
      <c r="H12" s="5">
        <f t="shared" si="0"/>
        <v>0</v>
      </c>
      <c r="I12" s="2">
        <f t="shared" si="1"/>
        <v>2300</v>
      </c>
      <c r="J12" s="2">
        <v>0</v>
      </c>
      <c r="K12" s="52">
        <f t="shared" si="2"/>
        <v>2300</v>
      </c>
      <c r="L12" s="59"/>
      <c r="M12" s="88"/>
    </row>
    <row r="13" spans="1:17" ht="18.75" x14ac:dyDescent="0.25">
      <c r="A13" s="86">
        <v>11</v>
      </c>
      <c r="B13" s="56">
        <v>2499417182</v>
      </c>
      <c r="C13" s="28" t="s">
        <v>49</v>
      </c>
      <c r="D13" s="86" t="s">
        <v>42</v>
      </c>
      <c r="E13" s="2">
        <v>2000</v>
      </c>
      <c r="F13" s="91">
        <v>240</v>
      </c>
      <c r="G13" s="51">
        <v>240</v>
      </c>
      <c r="H13" s="37">
        <f t="shared" si="0"/>
        <v>0</v>
      </c>
      <c r="I13" s="86">
        <f t="shared" si="1"/>
        <v>2000.0000000000002</v>
      </c>
      <c r="J13" s="2">
        <v>0</v>
      </c>
      <c r="K13" s="52">
        <f t="shared" si="2"/>
        <v>2000.0000000000002</v>
      </c>
      <c r="L13" s="78"/>
      <c r="M13" s="88"/>
    </row>
    <row r="14" spans="1:17" ht="18.75" x14ac:dyDescent="0.25">
      <c r="A14" s="86">
        <v>12</v>
      </c>
      <c r="B14" s="56">
        <v>2387033893</v>
      </c>
      <c r="C14" s="10" t="s">
        <v>50</v>
      </c>
      <c r="D14" s="2" t="s">
        <v>42</v>
      </c>
      <c r="E14" s="2">
        <v>2300</v>
      </c>
      <c r="F14" s="91">
        <v>240</v>
      </c>
      <c r="G14" s="51">
        <v>220</v>
      </c>
      <c r="H14" s="37">
        <f t="shared" si="0"/>
        <v>191.66666666666652</v>
      </c>
      <c r="I14" s="86">
        <f t="shared" si="1"/>
        <v>2108.3333333333335</v>
      </c>
      <c r="J14" s="2">
        <v>0</v>
      </c>
      <c r="K14" s="52">
        <f t="shared" si="2"/>
        <v>2108.3333333333335</v>
      </c>
      <c r="L14" s="59"/>
      <c r="M14" s="88"/>
    </row>
    <row r="15" spans="1:17" ht="18.75" x14ac:dyDescent="0.25">
      <c r="A15" s="86">
        <v>13</v>
      </c>
      <c r="B15" s="56">
        <v>2338943406</v>
      </c>
      <c r="C15" s="10" t="s">
        <v>93</v>
      </c>
      <c r="D15" s="2" t="s">
        <v>42</v>
      </c>
      <c r="E15" s="2">
        <v>2300</v>
      </c>
      <c r="F15" s="91">
        <v>240</v>
      </c>
      <c r="G15" s="51">
        <v>240</v>
      </c>
      <c r="H15" s="37">
        <f t="shared" si="0"/>
        <v>0</v>
      </c>
      <c r="I15" s="86">
        <f t="shared" si="1"/>
        <v>2300</v>
      </c>
      <c r="J15" s="2">
        <v>0</v>
      </c>
      <c r="K15" s="52">
        <f t="shared" si="2"/>
        <v>2300</v>
      </c>
      <c r="L15" s="60"/>
      <c r="M15" s="88"/>
    </row>
    <row r="16" spans="1:17" ht="18.75" x14ac:dyDescent="0.25">
      <c r="A16" s="86">
        <v>14</v>
      </c>
      <c r="B16" s="56">
        <v>2332400601</v>
      </c>
      <c r="C16" s="79" t="s">
        <v>52</v>
      </c>
      <c r="D16" s="2" t="s">
        <v>42</v>
      </c>
      <c r="E16" s="2">
        <v>2300</v>
      </c>
      <c r="F16" s="91">
        <v>240</v>
      </c>
      <c r="G16" s="51">
        <v>239.5</v>
      </c>
      <c r="H16" s="37">
        <f t="shared" si="0"/>
        <v>4.7916666666665151</v>
      </c>
      <c r="I16" s="86">
        <f t="shared" si="1"/>
        <v>2295.2083333333335</v>
      </c>
      <c r="J16" s="2">
        <v>0</v>
      </c>
      <c r="K16" s="52">
        <f t="shared" si="2"/>
        <v>2295.2083333333335</v>
      </c>
      <c r="L16" s="60"/>
      <c r="M16" s="88"/>
    </row>
    <row r="17" spans="1:13" ht="18.75" x14ac:dyDescent="0.25">
      <c r="A17" s="86">
        <v>15</v>
      </c>
      <c r="B17" s="62">
        <v>2304480482</v>
      </c>
      <c r="C17" s="79" t="s">
        <v>53</v>
      </c>
      <c r="D17" s="2" t="s">
        <v>42</v>
      </c>
      <c r="E17" s="2">
        <v>2300</v>
      </c>
      <c r="F17" s="91">
        <v>240</v>
      </c>
      <c r="G17" s="51">
        <v>240</v>
      </c>
      <c r="H17" s="37">
        <f t="shared" si="0"/>
        <v>0</v>
      </c>
      <c r="I17" s="86">
        <f t="shared" si="1"/>
        <v>2300</v>
      </c>
      <c r="J17" s="2">
        <v>0</v>
      </c>
      <c r="K17" s="52">
        <f t="shared" si="2"/>
        <v>2300</v>
      </c>
      <c r="L17" s="53"/>
      <c r="M17" s="88"/>
    </row>
    <row r="18" spans="1:13" ht="18.75" x14ac:dyDescent="0.25">
      <c r="A18" s="112" t="s">
        <v>54</v>
      </c>
      <c r="B18" s="113"/>
      <c r="C18" s="113"/>
      <c r="D18" s="114"/>
      <c r="E18" s="9">
        <f>SUM(E3:E17)</f>
        <v>37300</v>
      </c>
      <c r="F18" s="9"/>
      <c r="G18" s="9"/>
      <c r="H18" s="9">
        <f>SUM(H3:H17)</f>
        <v>389.68749999999955</v>
      </c>
      <c r="I18" s="9">
        <f>SUM(I3:I17)</f>
        <v>36900.729166666672</v>
      </c>
      <c r="J18" s="9">
        <f>SUM(J3:J17)</f>
        <v>0</v>
      </c>
      <c r="K18" s="52">
        <f t="shared" si="2"/>
        <v>36900.729166666672</v>
      </c>
      <c r="L18" s="59"/>
      <c r="M18" s="88"/>
    </row>
    <row r="19" spans="1:13" ht="18.75" x14ac:dyDescent="0.25">
      <c r="A19" s="63"/>
      <c r="B19" s="63"/>
      <c r="C19" s="63"/>
      <c r="D19" s="63"/>
      <c r="E19" s="64"/>
      <c r="F19" s="64"/>
      <c r="G19" s="64"/>
      <c r="H19" s="64"/>
      <c r="I19" s="63"/>
      <c r="J19" s="64"/>
      <c r="K19" s="88" t="s">
        <v>55</v>
      </c>
      <c r="L19" s="65"/>
      <c r="M19" s="88"/>
    </row>
    <row r="20" spans="1:13" ht="18.75" x14ac:dyDescent="0.25">
      <c r="A20" s="63"/>
      <c r="B20" s="63"/>
      <c r="C20" s="63"/>
      <c r="D20" s="63"/>
      <c r="E20" s="64"/>
      <c r="F20" s="64"/>
      <c r="G20" s="64"/>
      <c r="H20" s="64"/>
      <c r="I20" s="63"/>
      <c r="J20" s="64"/>
      <c r="K20" s="88"/>
      <c r="L20" s="65"/>
      <c r="M20" s="88"/>
    </row>
    <row r="21" spans="1:13" ht="18.75" x14ac:dyDescent="0.25">
      <c r="A21" s="63"/>
      <c r="B21" s="115" t="s">
        <v>25</v>
      </c>
      <c r="C21" s="115"/>
      <c r="D21" s="66" t="s">
        <v>26</v>
      </c>
      <c r="E21" s="116" t="s">
        <v>19</v>
      </c>
      <c r="F21" s="116"/>
      <c r="G21" s="116"/>
      <c r="H21" s="67"/>
      <c r="I21" s="116" t="s">
        <v>56</v>
      </c>
      <c r="J21" s="116"/>
      <c r="K21" s="117"/>
      <c r="L21" s="117"/>
      <c r="M21" s="117"/>
    </row>
    <row r="22" spans="1:13" x14ac:dyDescent="0.25">
      <c r="K22" s="84"/>
    </row>
    <row r="23" spans="1:13" x14ac:dyDescent="0.25">
      <c r="K23" s="84"/>
    </row>
  </sheetData>
  <mergeCells count="6">
    <mergeCell ref="A1:L1"/>
    <mergeCell ref="A18:D18"/>
    <mergeCell ref="B21:C21"/>
    <mergeCell ref="E21:G21"/>
    <mergeCell ref="I21:J21"/>
    <mergeCell ref="K21:M21"/>
  </mergeCells>
  <pageMargins left="0.7" right="0.7" top="0.75" bottom="0.75" header="0.3" footer="0.3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rightToLeft="1" workbookViewId="0">
      <selection activeCell="A10" sqref="A10:XFD10"/>
    </sheetView>
  </sheetViews>
  <sheetFormatPr defaultRowHeight="15" x14ac:dyDescent="0.25"/>
  <cols>
    <col min="2" max="2" width="17" bestFit="1" customWidth="1"/>
    <col min="3" max="3" width="20" bestFit="1" customWidth="1"/>
    <col min="4" max="4" width="12.140625" bestFit="1" customWidth="1"/>
    <col min="5" max="5" width="12" bestFit="1" customWidth="1"/>
    <col min="6" max="6" width="15.5703125" bestFit="1" customWidth="1"/>
    <col min="7" max="7" width="16.42578125" bestFit="1" customWidth="1"/>
    <col min="8" max="8" width="17.140625" customWidth="1"/>
    <col min="9" max="9" width="19.85546875" bestFit="1" customWidth="1"/>
    <col min="10" max="10" width="11" customWidth="1"/>
    <col min="11" max="11" width="8.42578125" bestFit="1" customWidth="1"/>
    <col min="12" max="12" width="12.5703125" customWidth="1"/>
  </cols>
  <sheetData>
    <row r="1" spans="1:12" ht="21" x14ac:dyDescent="0.25">
      <c r="A1" s="108" t="s">
        <v>91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2" ht="56.25" x14ac:dyDescent="0.25">
      <c r="A2" s="2" t="s">
        <v>0</v>
      </c>
      <c r="B2" s="3" t="s">
        <v>1</v>
      </c>
      <c r="C2" s="86" t="s">
        <v>2</v>
      </c>
      <c r="D2" s="2" t="s">
        <v>3</v>
      </c>
      <c r="E2" s="2" t="s">
        <v>4</v>
      </c>
      <c r="F2" s="2" t="s">
        <v>16</v>
      </c>
      <c r="G2" s="2" t="s">
        <v>17</v>
      </c>
      <c r="H2" s="5" t="s">
        <v>5</v>
      </c>
      <c r="I2" s="3" t="s">
        <v>6</v>
      </c>
      <c r="J2" s="3" t="s">
        <v>7</v>
      </c>
      <c r="K2" s="3" t="s">
        <v>8</v>
      </c>
      <c r="L2" s="3" t="s">
        <v>21</v>
      </c>
    </row>
    <row r="3" spans="1:12" ht="18.75" x14ac:dyDescent="0.25">
      <c r="A3" s="86">
        <v>1</v>
      </c>
      <c r="B3" s="41">
        <v>7264223</v>
      </c>
      <c r="C3" s="31" t="s">
        <v>12</v>
      </c>
      <c r="D3" s="25" t="s">
        <v>14</v>
      </c>
      <c r="E3" s="32">
        <v>3000</v>
      </c>
      <c r="F3" s="2">
        <v>240</v>
      </c>
      <c r="G3" s="9">
        <v>236.5</v>
      </c>
      <c r="H3" s="37">
        <f t="shared" ref="H3:H10" si="0">E3-I3</f>
        <v>43.75</v>
      </c>
      <c r="I3" s="10">
        <f t="shared" ref="I3:I9" si="1">(E3/F3)*G3</f>
        <v>2956.25</v>
      </c>
      <c r="J3" s="10">
        <v>0</v>
      </c>
      <c r="K3" s="11">
        <f t="shared" ref="K3:K10" si="2">I3+J3</f>
        <v>2956.25</v>
      </c>
      <c r="L3" s="44"/>
    </row>
    <row r="4" spans="1:12" ht="18.75" x14ac:dyDescent="0.3">
      <c r="A4" s="86">
        <v>2</v>
      </c>
      <c r="B4" s="8">
        <v>2504428448</v>
      </c>
      <c r="C4" s="10" t="s">
        <v>24</v>
      </c>
      <c r="D4" s="6" t="s">
        <v>9</v>
      </c>
      <c r="E4" s="9">
        <v>2000</v>
      </c>
      <c r="F4" s="2">
        <v>240</v>
      </c>
      <c r="G4" s="9">
        <v>240</v>
      </c>
      <c r="H4" s="37">
        <f t="shared" si="0"/>
        <v>0</v>
      </c>
      <c r="I4" s="10">
        <f t="shared" si="1"/>
        <v>2000.0000000000002</v>
      </c>
      <c r="J4" s="10">
        <v>0</v>
      </c>
      <c r="K4" s="11">
        <f t="shared" si="2"/>
        <v>2000.0000000000002</v>
      </c>
      <c r="L4" s="40"/>
    </row>
    <row r="5" spans="1:12" ht="18.75" x14ac:dyDescent="0.3">
      <c r="A5" s="86">
        <v>3</v>
      </c>
      <c r="B5" s="8">
        <v>2031146430</v>
      </c>
      <c r="C5" s="28" t="s">
        <v>10</v>
      </c>
      <c r="D5" s="29" t="s">
        <v>9</v>
      </c>
      <c r="E5" s="27">
        <v>2300</v>
      </c>
      <c r="F5" s="2">
        <v>240</v>
      </c>
      <c r="G5" s="9">
        <v>239.5</v>
      </c>
      <c r="H5" s="37">
        <f t="shared" si="0"/>
        <v>4.7916666666665151</v>
      </c>
      <c r="I5" s="10">
        <f t="shared" si="1"/>
        <v>2295.2083333333335</v>
      </c>
      <c r="J5" s="10">
        <v>0</v>
      </c>
      <c r="K5" s="11">
        <f t="shared" si="2"/>
        <v>2295.2083333333335</v>
      </c>
      <c r="L5" s="38"/>
    </row>
    <row r="6" spans="1:12" ht="18.75" x14ac:dyDescent="0.3">
      <c r="A6" s="86">
        <v>4</v>
      </c>
      <c r="B6" s="8">
        <v>2498308820</v>
      </c>
      <c r="C6" s="10" t="s">
        <v>13</v>
      </c>
      <c r="D6" s="6" t="s">
        <v>9</v>
      </c>
      <c r="E6" s="9">
        <v>2000</v>
      </c>
      <c r="F6" s="2">
        <v>240</v>
      </c>
      <c r="G6" s="9">
        <v>240</v>
      </c>
      <c r="H6" s="37">
        <f t="shared" si="0"/>
        <v>0</v>
      </c>
      <c r="I6" s="10">
        <f t="shared" si="1"/>
        <v>2000.0000000000002</v>
      </c>
      <c r="J6" s="10">
        <v>0</v>
      </c>
      <c r="K6" s="11">
        <f t="shared" si="2"/>
        <v>2000.0000000000002</v>
      </c>
      <c r="L6" s="38"/>
    </row>
    <row r="7" spans="1:12" ht="18.75" x14ac:dyDescent="0.3">
      <c r="A7" s="86">
        <v>5</v>
      </c>
      <c r="B7" s="8">
        <v>2497172557</v>
      </c>
      <c r="C7" s="10" t="s">
        <v>15</v>
      </c>
      <c r="D7" s="6" t="s">
        <v>9</v>
      </c>
      <c r="E7" s="9">
        <v>2000</v>
      </c>
      <c r="F7" s="2">
        <v>240</v>
      </c>
      <c r="G7" s="9">
        <v>240</v>
      </c>
      <c r="H7" s="37">
        <f t="shared" si="0"/>
        <v>0</v>
      </c>
      <c r="I7" s="10">
        <f t="shared" si="1"/>
        <v>2000.0000000000002</v>
      </c>
      <c r="J7" s="10">
        <v>0</v>
      </c>
      <c r="K7" s="11">
        <f t="shared" si="2"/>
        <v>2000.0000000000002</v>
      </c>
      <c r="L7" s="40"/>
    </row>
    <row r="8" spans="1:12" ht="18.75" x14ac:dyDescent="0.3">
      <c r="A8" s="86">
        <v>6</v>
      </c>
      <c r="B8" s="8">
        <v>2507762298</v>
      </c>
      <c r="C8" s="8" t="s">
        <v>27</v>
      </c>
      <c r="D8" s="6" t="s">
        <v>9</v>
      </c>
      <c r="E8" s="9">
        <v>2000</v>
      </c>
      <c r="F8" s="2">
        <v>240</v>
      </c>
      <c r="G8" s="9">
        <v>240</v>
      </c>
      <c r="H8" s="37">
        <f t="shared" si="0"/>
        <v>0</v>
      </c>
      <c r="I8" s="10">
        <f t="shared" si="1"/>
        <v>2000.0000000000002</v>
      </c>
      <c r="J8" s="10">
        <v>0</v>
      </c>
      <c r="K8" s="11">
        <f t="shared" si="2"/>
        <v>2000.0000000000002</v>
      </c>
      <c r="L8" s="40"/>
    </row>
    <row r="9" spans="1:12" ht="18.75" x14ac:dyDescent="0.3">
      <c r="A9" s="86">
        <v>7</v>
      </c>
      <c r="B9" s="8">
        <v>2508443187</v>
      </c>
      <c r="C9" s="8" t="s">
        <v>28</v>
      </c>
      <c r="D9" s="6" t="s">
        <v>9</v>
      </c>
      <c r="E9" s="9">
        <v>2300</v>
      </c>
      <c r="F9" s="2">
        <v>240</v>
      </c>
      <c r="G9" s="9">
        <v>240</v>
      </c>
      <c r="H9" s="37">
        <f t="shared" si="0"/>
        <v>0</v>
      </c>
      <c r="I9" s="10">
        <f t="shared" si="1"/>
        <v>2300</v>
      </c>
      <c r="J9" s="10">
        <v>0</v>
      </c>
      <c r="K9" s="11">
        <f t="shared" si="2"/>
        <v>2300</v>
      </c>
      <c r="L9" s="40"/>
    </row>
    <row r="10" spans="1:12" ht="18.75" x14ac:dyDescent="0.3">
      <c r="A10" s="86">
        <v>8</v>
      </c>
      <c r="B10" s="8">
        <v>2509500357</v>
      </c>
      <c r="C10" s="10" t="s">
        <v>87</v>
      </c>
      <c r="D10" s="45" t="s">
        <v>9</v>
      </c>
      <c r="E10" s="46">
        <v>2000</v>
      </c>
      <c r="F10" s="2">
        <v>240</v>
      </c>
      <c r="G10" s="9">
        <v>240</v>
      </c>
      <c r="H10" s="37">
        <f t="shared" si="0"/>
        <v>0</v>
      </c>
      <c r="I10" s="10">
        <f>(E10/F10)*G10</f>
        <v>2000.0000000000002</v>
      </c>
      <c r="J10" s="10">
        <v>0</v>
      </c>
      <c r="K10" s="11">
        <f t="shared" si="2"/>
        <v>2000.0000000000002</v>
      </c>
      <c r="L10" s="42"/>
    </row>
    <row r="11" spans="1:12" ht="18.75" x14ac:dyDescent="0.25">
      <c r="A11" s="109" t="s">
        <v>11</v>
      </c>
      <c r="B11" s="109"/>
      <c r="C11" s="109"/>
      <c r="D11" s="109"/>
      <c r="E11" s="9">
        <f>SUM(E3:E10)</f>
        <v>17600</v>
      </c>
      <c r="F11" s="9"/>
      <c r="G11" s="9"/>
      <c r="H11" s="9">
        <f>SUM(H3:H10)</f>
        <v>48.541666666666515</v>
      </c>
      <c r="I11" s="9">
        <f>SUM(I3:I10)</f>
        <v>17551.458333333336</v>
      </c>
      <c r="J11" s="9">
        <f>SUM(J3:J10)</f>
        <v>0</v>
      </c>
      <c r="K11" s="11">
        <f>SUM(K3:K10)</f>
        <v>17551.458333333336</v>
      </c>
      <c r="L11" s="10"/>
    </row>
    <row r="12" spans="1:12" ht="18.75" x14ac:dyDescent="0.3">
      <c r="A12" s="12"/>
      <c r="B12" s="15"/>
      <c r="C12" s="12"/>
      <c r="D12" s="16"/>
      <c r="E12" s="34"/>
      <c r="F12" s="34"/>
      <c r="G12" s="34"/>
      <c r="H12" s="17"/>
      <c r="I12" s="87"/>
      <c r="J12" s="87"/>
      <c r="K12" s="19"/>
      <c r="L12" s="14"/>
    </row>
    <row r="13" spans="1:12" ht="18.75" x14ac:dyDescent="0.25">
      <c r="A13" s="12"/>
      <c r="B13" s="15" t="s">
        <v>25</v>
      </c>
      <c r="C13" s="20" t="s">
        <v>18</v>
      </c>
      <c r="D13" s="21" t="s">
        <v>26</v>
      </c>
      <c r="E13" s="21"/>
      <c r="F13" s="21" t="s">
        <v>19</v>
      </c>
      <c r="G13" s="21"/>
      <c r="H13" s="21"/>
      <c r="I13" s="26" t="s">
        <v>20</v>
      </c>
      <c r="J13" s="26"/>
      <c r="K13" s="110"/>
      <c r="L13" s="110"/>
    </row>
  </sheetData>
  <mergeCells count="3">
    <mergeCell ref="A1:L1"/>
    <mergeCell ref="A11:D11"/>
    <mergeCell ref="K13:L13"/>
  </mergeCells>
  <pageMargins left="0.7" right="0.7" top="0.75" bottom="0.75" header="0.3" footer="0.3"/>
  <pageSetup paperSize="9"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rightToLeft="1" workbookViewId="0">
      <selection activeCell="G31" sqref="G31"/>
    </sheetView>
  </sheetViews>
  <sheetFormatPr defaultRowHeight="15" x14ac:dyDescent="0.25"/>
  <cols>
    <col min="2" max="2" width="17" bestFit="1" customWidth="1"/>
    <col min="3" max="3" width="19.140625" bestFit="1" customWidth="1"/>
    <col min="4" max="4" width="16.140625" bestFit="1" customWidth="1"/>
    <col min="5" max="5" width="12" bestFit="1" customWidth="1"/>
    <col min="6" max="6" width="14.42578125" bestFit="1" customWidth="1"/>
    <col min="7" max="7" width="20.7109375" bestFit="1" customWidth="1"/>
    <col min="9" max="9" width="13.7109375" customWidth="1"/>
    <col min="10" max="10" width="15.42578125" customWidth="1"/>
    <col min="11" max="11" width="19.140625" customWidth="1"/>
    <col min="12" max="12" width="13.5703125" customWidth="1"/>
  </cols>
  <sheetData>
    <row r="1" spans="1:12" ht="18.75" x14ac:dyDescent="0.25">
      <c r="A1" s="119" t="s">
        <v>96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 ht="56.25" x14ac:dyDescent="0.25">
      <c r="A2" s="2" t="s">
        <v>0</v>
      </c>
      <c r="B2" s="3" t="s">
        <v>1</v>
      </c>
      <c r="C2" s="92" t="s">
        <v>2</v>
      </c>
      <c r="D2" s="2" t="s">
        <v>3</v>
      </c>
      <c r="E2" s="2" t="s">
        <v>4</v>
      </c>
      <c r="F2" s="2" t="s">
        <v>59</v>
      </c>
      <c r="G2" s="2" t="s">
        <v>60</v>
      </c>
      <c r="H2" s="5" t="s">
        <v>5</v>
      </c>
      <c r="I2" s="3" t="s">
        <v>6</v>
      </c>
      <c r="J2" s="3" t="s">
        <v>61</v>
      </c>
      <c r="K2" s="3" t="s">
        <v>8</v>
      </c>
      <c r="L2" s="3" t="s">
        <v>36</v>
      </c>
    </row>
    <row r="3" spans="1:12" ht="18.75" x14ac:dyDescent="0.25">
      <c r="A3" s="92">
        <v>1</v>
      </c>
      <c r="B3" s="55">
        <v>2361438761</v>
      </c>
      <c r="C3" s="10" t="s">
        <v>62</v>
      </c>
      <c r="D3" s="55" t="s">
        <v>63</v>
      </c>
      <c r="E3" s="51">
        <v>2300</v>
      </c>
      <c r="F3" s="92">
        <v>248</v>
      </c>
      <c r="G3" s="92">
        <v>248</v>
      </c>
      <c r="H3" s="37">
        <f t="shared" ref="H3:H8" si="0">E3-I3</f>
        <v>0</v>
      </c>
      <c r="I3" s="92">
        <f t="shared" ref="I3:I8" si="1">(E3/F3)*G3</f>
        <v>2300</v>
      </c>
      <c r="J3" s="92">
        <v>167</v>
      </c>
      <c r="K3" s="52">
        <f t="shared" ref="K3:K8" si="2">I3+J3</f>
        <v>2467</v>
      </c>
      <c r="L3" s="50"/>
    </row>
    <row r="4" spans="1:12" ht="18.75" x14ac:dyDescent="0.25">
      <c r="A4" s="92">
        <v>2</v>
      </c>
      <c r="B4" s="55">
        <v>2193997955</v>
      </c>
      <c r="C4" s="10" t="s">
        <v>64</v>
      </c>
      <c r="D4" s="70" t="s">
        <v>65</v>
      </c>
      <c r="E4" s="51">
        <v>2300</v>
      </c>
      <c r="F4" s="92">
        <v>248</v>
      </c>
      <c r="G4" s="92">
        <v>248</v>
      </c>
      <c r="H4" s="37">
        <f t="shared" si="0"/>
        <v>0</v>
      </c>
      <c r="I4" s="92">
        <f t="shared" si="1"/>
        <v>2300</v>
      </c>
      <c r="J4" s="92">
        <v>0</v>
      </c>
      <c r="K4" s="52">
        <f t="shared" si="2"/>
        <v>2300</v>
      </c>
      <c r="L4" s="71"/>
    </row>
    <row r="5" spans="1:12" ht="18.75" x14ac:dyDescent="0.25">
      <c r="A5" s="92">
        <v>3</v>
      </c>
      <c r="B5" s="55">
        <v>2337671446</v>
      </c>
      <c r="C5" s="10" t="s">
        <v>66</v>
      </c>
      <c r="D5" s="70" t="s">
        <v>67</v>
      </c>
      <c r="E5" s="51">
        <v>2300</v>
      </c>
      <c r="F5" s="92">
        <v>248</v>
      </c>
      <c r="G5" s="92">
        <v>248</v>
      </c>
      <c r="H5" s="37">
        <f t="shared" si="0"/>
        <v>0</v>
      </c>
      <c r="I5" s="92">
        <f t="shared" si="1"/>
        <v>2300</v>
      </c>
      <c r="J5" s="92">
        <v>0</v>
      </c>
      <c r="K5" s="52">
        <f t="shared" si="2"/>
        <v>2300</v>
      </c>
      <c r="L5" s="50"/>
    </row>
    <row r="6" spans="1:12" ht="18.75" x14ac:dyDescent="0.25">
      <c r="A6" s="92">
        <v>4</v>
      </c>
      <c r="B6" s="56">
        <v>2485308585</v>
      </c>
      <c r="C6" s="10" t="s">
        <v>68</v>
      </c>
      <c r="D6" s="70" t="s">
        <v>69</v>
      </c>
      <c r="E6" s="9">
        <v>2300</v>
      </c>
      <c r="F6" s="92">
        <v>248</v>
      </c>
      <c r="G6" s="92">
        <v>248</v>
      </c>
      <c r="H6" s="37">
        <f t="shared" si="0"/>
        <v>0</v>
      </c>
      <c r="I6" s="92">
        <f t="shared" si="1"/>
        <v>2300</v>
      </c>
      <c r="J6" s="92">
        <v>0</v>
      </c>
      <c r="K6" s="72">
        <f t="shared" si="2"/>
        <v>2300</v>
      </c>
      <c r="L6" s="50"/>
    </row>
    <row r="7" spans="1:12" ht="18.75" x14ac:dyDescent="0.25">
      <c r="A7" s="92">
        <v>5</v>
      </c>
      <c r="B7" s="56">
        <v>2489881660</v>
      </c>
      <c r="C7" s="10" t="s">
        <v>70</v>
      </c>
      <c r="D7" s="70" t="s">
        <v>71</v>
      </c>
      <c r="E7" s="9">
        <v>2300</v>
      </c>
      <c r="F7" s="92">
        <v>248</v>
      </c>
      <c r="G7" s="92">
        <v>240</v>
      </c>
      <c r="H7" s="37">
        <f t="shared" si="0"/>
        <v>74.193548387097053</v>
      </c>
      <c r="I7" s="92">
        <f t="shared" si="1"/>
        <v>2225.8064516129029</v>
      </c>
      <c r="J7" s="92">
        <v>0</v>
      </c>
      <c r="K7" s="72">
        <f t="shared" si="2"/>
        <v>2225.8064516129029</v>
      </c>
      <c r="L7" s="50"/>
    </row>
    <row r="8" spans="1:12" ht="18.75" x14ac:dyDescent="0.25">
      <c r="A8" s="92">
        <v>6</v>
      </c>
      <c r="B8" s="2" t="s">
        <v>72</v>
      </c>
      <c r="C8" s="2" t="s">
        <v>73</v>
      </c>
      <c r="D8" s="57" t="s">
        <v>74</v>
      </c>
      <c r="E8" s="9">
        <v>2000</v>
      </c>
      <c r="F8" s="92">
        <v>248</v>
      </c>
      <c r="G8" s="92">
        <v>232</v>
      </c>
      <c r="H8" s="37">
        <f t="shared" si="0"/>
        <v>129.0322580645161</v>
      </c>
      <c r="I8" s="92">
        <f t="shared" si="1"/>
        <v>1870.9677419354839</v>
      </c>
      <c r="J8" s="92">
        <v>0</v>
      </c>
      <c r="K8" s="72">
        <f t="shared" si="2"/>
        <v>1870.9677419354839</v>
      </c>
      <c r="L8" s="50"/>
    </row>
    <row r="9" spans="1:12" ht="18.75" x14ac:dyDescent="0.25">
      <c r="A9" s="112" t="s">
        <v>75</v>
      </c>
      <c r="B9" s="113"/>
      <c r="C9" s="113"/>
      <c r="D9" s="114"/>
      <c r="E9" s="9">
        <f>SUM(E3:E8)</f>
        <v>13500</v>
      </c>
      <c r="F9" s="9"/>
      <c r="G9" s="9"/>
      <c r="H9" s="9">
        <f>SUM(H3:H8)</f>
        <v>203.22580645161315</v>
      </c>
      <c r="I9" s="9">
        <f>SUM(I3:I8)</f>
        <v>13296.774193548386</v>
      </c>
      <c r="J9" s="9">
        <f t="shared" ref="J9" si="3">SUM(J3:J8)</f>
        <v>167</v>
      </c>
      <c r="K9" s="9">
        <f>SUM(K3:K8)</f>
        <v>13463.774193548386</v>
      </c>
      <c r="L9" s="59"/>
    </row>
    <row r="10" spans="1:12" ht="18.75" x14ac:dyDescent="0.25">
      <c r="A10" s="63"/>
      <c r="B10" s="96"/>
      <c r="C10" s="63"/>
      <c r="D10" s="63"/>
      <c r="E10" s="64"/>
      <c r="F10" s="64"/>
      <c r="G10" s="64"/>
      <c r="H10" s="74"/>
      <c r="I10" s="94"/>
      <c r="J10" s="94"/>
      <c r="K10" s="95"/>
      <c r="L10" s="65"/>
    </row>
    <row r="11" spans="1:12" ht="18.75" x14ac:dyDescent="0.25">
      <c r="A11" s="120" t="s">
        <v>89</v>
      </c>
      <c r="B11" s="120"/>
      <c r="C11" s="120"/>
      <c r="D11" s="75"/>
      <c r="E11" s="75" t="s">
        <v>26</v>
      </c>
      <c r="F11" s="76"/>
      <c r="G11" s="76" t="s">
        <v>19</v>
      </c>
      <c r="H11" s="118" t="s">
        <v>56</v>
      </c>
      <c r="I11" s="118"/>
      <c r="J11" s="118"/>
      <c r="K11" s="118"/>
      <c r="L11" s="118"/>
    </row>
  </sheetData>
  <mergeCells count="5">
    <mergeCell ref="A1:L1"/>
    <mergeCell ref="A9:D9"/>
    <mergeCell ref="A11:C11"/>
    <mergeCell ref="H11:J11"/>
    <mergeCell ref="K11:L11"/>
  </mergeCells>
  <pageMargins left="0.7" right="0.7" top="0.75" bottom="0.75" header="0.3" footer="0.3"/>
  <pageSetup paperSize="9" scale="6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rightToLeft="1" workbookViewId="0">
      <selection activeCell="G31" sqref="G31"/>
    </sheetView>
  </sheetViews>
  <sheetFormatPr defaultRowHeight="15" x14ac:dyDescent="0.25"/>
  <cols>
    <col min="2" max="2" width="15.7109375" bestFit="1" customWidth="1"/>
    <col min="3" max="3" width="30.7109375" bestFit="1" customWidth="1"/>
    <col min="4" max="4" width="16.28515625" bestFit="1" customWidth="1"/>
    <col min="5" max="5" width="12" bestFit="1" customWidth="1"/>
    <col min="6" max="6" width="14.7109375" bestFit="1" customWidth="1"/>
    <col min="7" max="7" width="17" bestFit="1" customWidth="1"/>
    <col min="8" max="8" width="10.5703125" bestFit="1" customWidth="1"/>
    <col min="9" max="9" width="12" bestFit="1" customWidth="1"/>
    <col min="11" max="11" width="11" customWidth="1"/>
    <col min="12" max="12" width="14.28515625" customWidth="1"/>
  </cols>
  <sheetData>
    <row r="1" spans="1:17" ht="18.75" x14ac:dyDescent="0.25">
      <c r="A1" s="119" t="s">
        <v>98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94"/>
    </row>
    <row r="2" spans="1:17" ht="93.75" customHeight="1" x14ac:dyDescent="0.25">
      <c r="A2" s="2" t="s">
        <v>0</v>
      </c>
      <c r="B2" s="3" t="s">
        <v>1</v>
      </c>
      <c r="C2" s="92" t="s">
        <v>2</v>
      </c>
      <c r="D2" s="2" t="s">
        <v>3</v>
      </c>
      <c r="E2" s="2" t="s">
        <v>4</v>
      </c>
      <c r="F2" s="2" t="s">
        <v>33</v>
      </c>
      <c r="G2" s="2" t="s">
        <v>34</v>
      </c>
      <c r="H2" s="5" t="s">
        <v>5</v>
      </c>
      <c r="I2" s="3" t="s">
        <v>6</v>
      </c>
      <c r="J2" s="3" t="s">
        <v>35</v>
      </c>
      <c r="K2" s="3" t="s">
        <v>8</v>
      </c>
      <c r="L2" s="3" t="s">
        <v>36</v>
      </c>
      <c r="M2" s="94"/>
    </row>
    <row r="3" spans="1:17" ht="18.75" x14ac:dyDescent="0.25">
      <c r="A3" s="92">
        <v>1</v>
      </c>
      <c r="B3" s="50">
        <v>2022490847</v>
      </c>
      <c r="C3" s="10" t="s">
        <v>37</v>
      </c>
      <c r="D3" s="92" t="s">
        <v>38</v>
      </c>
      <c r="E3" s="92">
        <v>3500</v>
      </c>
      <c r="F3" s="92">
        <v>248</v>
      </c>
      <c r="G3" s="51">
        <v>235</v>
      </c>
      <c r="H3" s="37">
        <f>E3-I3</f>
        <v>183.4677419354839</v>
      </c>
      <c r="I3" s="92">
        <f t="shared" ref="I3:I19" si="0">(E3/F3)*G3</f>
        <v>3316.5322580645161</v>
      </c>
      <c r="J3" s="92">
        <v>0</v>
      </c>
      <c r="K3" s="52">
        <f>I3+J3</f>
        <v>3316.5322580645161</v>
      </c>
      <c r="L3" s="53"/>
      <c r="M3" s="94"/>
    </row>
    <row r="4" spans="1:17" ht="25.5" customHeight="1" x14ac:dyDescent="0.25">
      <c r="A4" s="92">
        <v>2</v>
      </c>
      <c r="B4" s="50" t="s">
        <v>39</v>
      </c>
      <c r="C4" s="10" t="s">
        <v>40</v>
      </c>
      <c r="D4" s="2" t="s">
        <v>38</v>
      </c>
      <c r="E4" s="2">
        <v>3500</v>
      </c>
      <c r="F4" s="92">
        <v>248</v>
      </c>
      <c r="G4" s="51">
        <v>228.5</v>
      </c>
      <c r="H4" s="37">
        <f t="shared" ref="H4:H19" si="1">E4-I4</f>
        <v>275.20161290322585</v>
      </c>
      <c r="I4" s="92">
        <f t="shared" si="0"/>
        <v>3224.7983870967741</v>
      </c>
      <c r="J4" s="92">
        <v>0</v>
      </c>
      <c r="K4" s="52">
        <f t="shared" ref="K4:K19" si="2">I4+J4</f>
        <v>3224.7983870967741</v>
      </c>
      <c r="L4" s="54"/>
      <c r="M4" s="94"/>
    </row>
    <row r="5" spans="1:17" ht="18.75" x14ac:dyDescent="0.25">
      <c r="A5" s="92">
        <v>3</v>
      </c>
      <c r="B5" s="55">
        <v>2350165409</v>
      </c>
      <c r="C5" s="10" t="s">
        <v>82</v>
      </c>
      <c r="D5" s="2" t="s">
        <v>38</v>
      </c>
      <c r="E5" s="92">
        <v>3000</v>
      </c>
      <c r="F5" s="92">
        <v>248</v>
      </c>
      <c r="G5" s="51">
        <v>248</v>
      </c>
      <c r="H5" s="37">
        <f t="shared" si="1"/>
        <v>0</v>
      </c>
      <c r="I5" s="92">
        <f t="shared" si="0"/>
        <v>3000</v>
      </c>
      <c r="J5" s="92">
        <v>0</v>
      </c>
      <c r="K5" s="52">
        <f>I5+J5</f>
        <v>3000</v>
      </c>
      <c r="L5" s="99"/>
      <c r="M5" s="94"/>
    </row>
    <row r="6" spans="1:17" ht="18.75" x14ac:dyDescent="0.25">
      <c r="A6" s="92">
        <v>4</v>
      </c>
      <c r="B6" s="55">
        <v>2384349532</v>
      </c>
      <c r="C6" s="10" t="s">
        <v>43</v>
      </c>
      <c r="D6" s="92" t="s">
        <v>42</v>
      </c>
      <c r="E6" s="92">
        <v>2300</v>
      </c>
      <c r="F6" s="92">
        <v>248</v>
      </c>
      <c r="G6" s="51">
        <v>248</v>
      </c>
      <c r="H6" s="37">
        <f t="shared" si="1"/>
        <v>0</v>
      </c>
      <c r="I6" s="92">
        <f t="shared" si="0"/>
        <v>2300</v>
      </c>
      <c r="J6" s="92">
        <v>0</v>
      </c>
      <c r="K6" s="52">
        <f t="shared" si="2"/>
        <v>2300</v>
      </c>
      <c r="L6" s="50"/>
      <c r="M6" s="94"/>
    </row>
    <row r="7" spans="1:17" ht="18.75" x14ac:dyDescent="0.25">
      <c r="A7" s="92">
        <v>5</v>
      </c>
      <c r="B7" s="55">
        <v>2390741615</v>
      </c>
      <c r="C7" s="10" t="s">
        <v>44</v>
      </c>
      <c r="D7" s="92" t="s">
        <v>42</v>
      </c>
      <c r="E7" s="92">
        <v>2300</v>
      </c>
      <c r="F7" s="92">
        <v>248</v>
      </c>
      <c r="G7" s="51">
        <v>248</v>
      </c>
      <c r="H7" s="37">
        <f t="shared" si="1"/>
        <v>0</v>
      </c>
      <c r="I7" s="92">
        <f t="shared" si="0"/>
        <v>2300</v>
      </c>
      <c r="J7" s="92">
        <v>0</v>
      </c>
      <c r="K7" s="52">
        <f t="shared" si="2"/>
        <v>2300</v>
      </c>
      <c r="L7" s="53"/>
      <c r="M7" s="94"/>
    </row>
    <row r="8" spans="1:17" ht="18.75" x14ac:dyDescent="0.25">
      <c r="A8" s="92">
        <v>6</v>
      </c>
      <c r="B8" s="55">
        <v>2363030475</v>
      </c>
      <c r="C8" s="10" t="s">
        <v>45</v>
      </c>
      <c r="D8" s="92" t="s">
        <v>42</v>
      </c>
      <c r="E8" s="92">
        <v>2300</v>
      </c>
      <c r="F8" s="92">
        <v>248</v>
      </c>
      <c r="G8" s="51">
        <v>248</v>
      </c>
      <c r="H8" s="37">
        <f t="shared" si="1"/>
        <v>0</v>
      </c>
      <c r="I8" s="92">
        <f t="shared" si="0"/>
        <v>2300</v>
      </c>
      <c r="J8" s="92">
        <v>0</v>
      </c>
      <c r="K8" s="52">
        <f t="shared" si="2"/>
        <v>2300</v>
      </c>
      <c r="L8" s="50"/>
      <c r="M8" s="94"/>
    </row>
    <row r="9" spans="1:17" ht="18.75" x14ac:dyDescent="0.25">
      <c r="A9" s="92">
        <v>7</v>
      </c>
      <c r="B9" s="55">
        <v>2370726206</v>
      </c>
      <c r="C9" s="10" t="s">
        <v>83</v>
      </c>
      <c r="D9" s="92" t="s">
        <v>42</v>
      </c>
      <c r="E9" s="92">
        <v>2300</v>
      </c>
      <c r="F9" s="92">
        <v>248</v>
      </c>
      <c r="G9" s="51">
        <v>247</v>
      </c>
      <c r="H9" s="37">
        <f t="shared" si="1"/>
        <v>9.2741935483873021</v>
      </c>
      <c r="I9" s="98">
        <f t="shared" si="0"/>
        <v>2290.7258064516127</v>
      </c>
      <c r="J9" s="92">
        <v>0</v>
      </c>
      <c r="K9" s="52">
        <f t="shared" si="2"/>
        <v>2290.7258064516127</v>
      </c>
      <c r="L9" s="50"/>
      <c r="M9" s="94"/>
    </row>
    <row r="10" spans="1:17" ht="18.75" x14ac:dyDescent="0.25">
      <c r="A10" s="92">
        <v>8</v>
      </c>
      <c r="B10" s="56">
        <v>2486562032</v>
      </c>
      <c r="C10" s="28" t="s">
        <v>47</v>
      </c>
      <c r="D10" s="92" t="s">
        <v>42</v>
      </c>
      <c r="E10" s="2">
        <v>2300</v>
      </c>
      <c r="F10" s="92">
        <v>248</v>
      </c>
      <c r="G10" s="51">
        <v>248</v>
      </c>
      <c r="H10" s="37">
        <f t="shared" si="1"/>
        <v>0</v>
      </c>
      <c r="I10" s="92">
        <f t="shared" si="0"/>
        <v>2300</v>
      </c>
      <c r="J10" s="2">
        <v>0</v>
      </c>
      <c r="K10" s="52">
        <f t="shared" si="2"/>
        <v>2300</v>
      </c>
      <c r="L10" s="53"/>
      <c r="Q10" s="94"/>
    </row>
    <row r="11" spans="1:17" ht="18.75" x14ac:dyDescent="0.25">
      <c r="A11" s="92">
        <v>9</v>
      </c>
      <c r="B11" s="56" t="s">
        <v>84</v>
      </c>
      <c r="C11" s="28" t="s">
        <v>85</v>
      </c>
      <c r="D11" s="92" t="s">
        <v>42</v>
      </c>
      <c r="E11" s="2">
        <v>2300</v>
      </c>
      <c r="F11" s="92">
        <v>248</v>
      </c>
      <c r="G11" s="51">
        <v>248</v>
      </c>
      <c r="H11" s="37">
        <f t="shared" si="1"/>
        <v>0</v>
      </c>
      <c r="I11" s="92">
        <f t="shared" si="0"/>
        <v>2300</v>
      </c>
      <c r="J11" s="2">
        <v>0</v>
      </c>
      <c r="K11" s="52">
        <f t="shared" si="2"/>
        <v>2300</v>
      </c>
      <c r="L11" s="53"/>
      <c r="M11" s="94"/>
    </row>
    <row r="12" spans="1:17" ht="18.75" x14ac:dyDescent="0.25">
      <c r="A12" s="92">
        <v>10</v>
      </c>
      <c r="B12" s="56">
        <v>2317846067</v>
      </c>
      <c r="C12" s="10" t="s">
        <v>48</v>
      </c>
      <c r="D12" s="2" t="s">
        <v>42</v>
      </c>
      <c r="E12" s="2">
        <v>2300</v>
      </c>
      <c r="F12" s="92">
        <v>248</v>
      </c>
      <c r="G12" s="51">
        <v>248</v>
      </c>
      <c r="H12" s="37">
        <f t="shared" si="1"/>
        <v>0</v>
      </c>
      <c r="I12" s="2">
        <f t="shared" si="0"/>
        <v>2300</v>
      </c>
      <c r="J12" s="2">
        <v>0</v>
      </c>
      <c r="K12" s="52">
        <f t="shared" si="2"/>
        <v>2300</v>
      </c>
      <c r="L12" s="59"/>
      <c r="M12" s="94"/>
    </row>
    <row r="13" spans="1:17" ht="18.75" x14ac:dyDescent="0.25">
      <c r="A13" s="92">
        <v>11</v>
      </c>
      <c r="B13" s="56">
        <v>2499417182</v>
      </c>
      <c r="C13" s="28" t="s">
        <v>49</v>
      </c>
      <c r="D13" s="92" t="s">
        <v>42</v>
      </c>
      <c r="E13" s="2">
        <v>2000</v>
      </c>
      <c r="F13" s="92">
        <v>248</v>
      </c>
      <c r="G13" s="51">
        <v>248</v>
      </c>
      <c r="H13" s="37">
        <f t="shared" si="1"/>
        <v>0</v>
      </c>
      <c r="I13" s="92">
        <f t="shared" si="0"/>
        <v>2000</v>
      </c>
      <c r="J13" s="2">
        <v>0</v>
      </c>
      <c r="K13" s="52">
        <f t="shared" si="2"/>
        <v>2000</v>
      </c>
      <c r="L13" s="78"/>
      <c r="M13" s="94"/>
    </row>
    <row r="14" spans="1:17" ht="18.75" x14ac:dyDescent="0.25">
      <c r="A14" s="92">
        <v>12</v>
      </c>
      <c r="B14" s="56">
        <v>2387033893</v>
      </c>
      <c r="C14" s="10" t="s">
        <v>50</v>
      </c>
      <c r="D14" s="2" t="s">
        <v>42</v>
      </c>
      <c r="E14" s="2">
        <v>2300</v>
      </c>
      <c r="F14" s="92">
        <v>248</v>
      </c>
      <c r="G14" s="51">
        <v>248</v>
      </c>
      <c r="H14" s="37">
        <f t="shared" si="1"/>
        <v>0</v>
      </c>
      <c r="I14" s="92">
        <f t="shared" si="0"/>
        <v>2300</v>
      </c>
      <c r="J14" s="2">
        <v>0</v>
      </c>
      <c r="K14" s="52">
        <f t="shared" si="2"/>
        <v>2300</v>
      </c>
      <c r="L14" s="59"/>
      <c r="M14" s="94"/>
    </row>
    <row r="15" spans="1:17" ht="18.75" x14ac:dyDescent="0.25">
      <c r="A15" s="92">
        <v>13</v>
      </c>
      <c r="B15" s="56">
        <v>2338943406</v>
      </c>
      <c r="C15" s="10" t="s">
        <v>93</v>
      </c>
      <c r="D15" s="2" t="s">
        <v>42</v>
      </c>
      <c r="E15" s="2">
        <v>2300</v>
      </c>
      <c r="F15" s="92">
        <v>248</v>
      </c>
      <c r="G15" s="51">
        <v>248</v>
      </c>
      <c r="H15" s="37">
        <f t="shared" si="1"/>
        <v>0</v>
      </c>
      <c r="I15" s="92">
        <f t="shared" si="0"/>
        <v>2300</v>
      </c>
      <c r="J15" s="2">
        <v>0</v>
      </c>
      <c r="K15" s="52">
        <f t="shared" si="2"/>
        <v>2300</v>
      </c>
      <c r="L15" s="60"/>
      <c r="M15" s="94"/>
    </row>
    <row r="16" spans="1:17" ht="18.75" x14ac:dyDescent="0.25">
      <c r="A16" s="92">
        <v>14</v>
      </c>
      <c r="B16" s="56">
        <v>2332400601</v>
      </c>
      <c r="C16" s="79" t="s">
        <v>52</v>
      </c>
      <c r="D16" s="2" t="s">
        <v>42</v>
      </c>
      <c r="E16" s="2">
        <v>2300</v>
      </c>
      <c r="F16" s="92">
        <v>248</v>
      </c>
      <c r="G16" s="51">
        <v>248</v>
      </c>
      <c r="H16" s="37">
        <f t="shared" si="1"/>
        <v>0</v>
      </c>
      <c r="I16" s="92">
        <f t="shared" si="0"/>
        <v>2300</v>
      </c>
      <c r="J16" s="2">
        <v>0</v>
      </c>
      <c r="K16" s="52">
        <f t="shared" si="2"/>
        <v>2300</v>
      </c>
      <c r="L16" s="60"/>
      <c r="M16" s="94"/>
    </row>
    <row r="17" spans="1:13" ht="18.75" x14ac:dyDescent="0.25">
      <c r="A17" s="92">
        <v>15</v>
      </c>
      <c r="B17" s="79">
        <v>2314889789</v>
      </c>
      <c r="C17" s="79" t="s">
        <v>99</v>
      </c>
      <c r="D17" s="2" t="s">
        <v>42</v>
      </c>
      <c r="E17" s="2">
        <v>2300</v>
      </c>
      <c r="F17" s="92">
        <v>248</v>
      </c>
      <c r="G17" s="51">
        <v>160</v>
      </c>
      <c r="H17" s="37">
        <f t="shared" si="1"/>
        <v>816.12903225806463</v>
      </c>
      <c r="I17" s="92">
        <f t="shared" si="0"/>
        <v>1483.8709677419354</v>
      </c>
      <c r="J17" s="2">
        <v>0</v>
      </c>
      <c r="K17" s="52">
        <f t="shared" si="2"/>
        <v>1483.8709677419354</v>
      </c>
      <c r="L17" s="60" t="s">
        <v>101</v>
      </c>
      <c r="M17" s="94"/>
    </row>
    <row r="18" spans="1:13" ht="18.75" x14ac:dyDescent="0.25">
      <c r="A18" s="92">
        <v>16</v>
      </c>
      <c r="B18" s="79">
        <v>2304480482</v>
      </c>
      <c r="C18" s="79" t="s">
        <v>53</v>
      </c>
      <c r="D18" s="2" t="s">
        <v>42</v>
      </c>
      <c r="E18" s="2">
        <v>2300</v>
      </c>
      <c r="F18" s="92">
        <v>248</v>
      </c>
      <c r="G18" s="51">
        <v>248</v>
      </c>
      <c r="H18" s="37">
        <f t="shared" si="1"/>
        <v>0</v>
      </c>
      <c r="I18" s="92">
        <f t="shared" si="0"/>
        <v>2300</v>
      </c>
      <c r="J18" s="2">
        <v>0</v>
      </c>
      <c r="K18" s="52">
        <f t="shared" si="2"/>
        <v>2300</v>
      </c>
      <c r="L18" s="53"/>
      <c r="M18" s="94"/>
    </row>
    <row r="19" spans="1:13" ht="18.75" x14ac:dyDescent="0.25">
      <c r="A19" s="92">
        <v>17</v>
      </c>
      <c r="B19" s="79">
        <v>2447976305</v>
      </c>
      <c r="C19" s="79" t="s">
        <v>100</v>
      </c>
      <c r="D19" s="2" t="s">
        <v>42</v>
      </c>
      <c r="E19" s="2">
        <v>2300</v>
      </c>
      <c r="F19" s="92">
        <v>248</v>
      </c>
      <c r="G19" s="51">
        <v>112</v>
      </c>
      <c r="H19" s="37">
        <f t="shared" si="1"/>
        <v>1261.2903225806454</v>
      </c>
      <c r="I19" s="92">
        <f t="shared" si="0"/>
        <v>1038.7096774193546</v>
      </c>
      <c r="J19" s="2">
        <v>0</v>
      </c>
      <c r="K19" s="52">
        <f t="shared" si="2"/>
        <v>1038.7096774193546</v>
      </c>
      <c r="L19" s="97" t="s">
        <v>102</v>
      </c>
      <c r="M19" s="94"/>
    </row>
    <row r="20" spans="1:13" ht="18.75" x14ac:dyDescent="0.25">
      <c r="A20" s="112" t="s">
        <v>54</v>
      </c>
      <c r="B20" s="113"/>
      <c r="C20" s="113"/>
      <c r="D20" s="114"/>
      <c r="E20" s="9">
        <f>SUM(E3:E19)</f>
        <v>41900</v>
      </c>
      <c r="F20" s="9"/>
      <c r="G20" s="9"/>
      <c r="H20" s="9">
        <f>SUM(H3:H19)</f>
        <v>2545.3629032258068</v>
      </c>
      <c r="I20" s="9">
        <f>SUM(I3:I19)</f>
        <v>39354.63709677419</v>
      </c>
      <c r="J20" s="9">
        <f>SUM(J3:J19)</f>
        <v>0</v>
      </c>
      <c r="K20" s="52">
        <f>SUM(K3:K19)</f>
        <v>39354.63709677419</v>
      </c>
      <c r="L20" s="59"/>
      <c r="M20" s="94"/>
    </row>
    <row r="21" spans="1:13" ht="18.75" x14ac:dyDescent="0.25">
      <c r="A21" s="63"/>
      <c r="B21" s="63"/>
      <c r="C21" s="63"/>
      <c r="D21" s="63"/>
      <c r="E21" s="64"/>
      <c r="F21" s="64"/>
      <c r="G21" s="64"/>
      <c r="H21" s="64"/>
      <c r="I21" s="63"/>
      <c r="J21" s="64"/>
      <c r="K21" s="94"/>
      <c r="L21" s="65"/>
      <c r="M21" s="94"/>
    </row>
    <row r="22" spans="1:13" ht="18.75" x14ac:dyDescent="0.25">
      <c r="A22" s="63"/>
      <c r="B22" s="63"/>
      <c r="C22" s="63"/>
      <c r="D22" s="63"/>
      <c r="E22" s="64"/>
      <c r="F22" s="64"/>
      <c r="G22" s="64"/>
      <c r="H22" s="64"/>
      <c r="I22" s="63"/>
      <c r="J22" s="64"/>
      <c r="K22" s="94"/>
      <c r="L22" s="65"/>
      <c r="M22" s="94"/>
    </row>
    <row r="23" spans="1:13" ht="18.75" x14ac:dyDescent="0.25">
      <c r="A23" s="63"/>
      <c r="B23" s="115" t="s">
        <v>25</v>
      </c>
      <c r="C23" s="115"/>
      <c r="D23" s="66" t="s">
        <v>26</v>
      </c>
      <c r="E23" s="116" t="s">
        <v>19</v>
      </c>
      <c r="F23" s="116"/>
      <c r="G23" s="116"/>
      <c r="H23" s="67"/>
      <c r="I23" s="116" t="s">
        <v>56</v>
      </c>
      <c r="J23" s="116"/>
      <c r="K23" s="117"/>
      <c r="L23" s="117"/>
      <c r="M23" s="117"/>
    </row>
    <row r="24" spans="1:13" x14ac:dyDescent="0.25">
      <c r="K24" s="84"/>
    </row>
    <row r="25" spans="1:13" x14ac:dyDescent="0.25">
      <c r="K25" s="84"/>
    </row>
  </sheetData>
  <mergeCells count="6">
    <mergeCell ref="A1:L1"/>
    <mergeCell ref="A20:D20"/>
    <mergeCell ref="B23:C23"/>
    <mergeCell ref="E23:G23"/>
    <mergeCell ref="I23:J23"/>
    <mergeCell ref="K23:M23"/>
  </mergeCells>
  <pageMargins left="0.7" right="0.7" top="0.75" bottom="0.75" header="0.3" footer="0.3"/>
  <pageSetup paperSize="9" scale="7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rightToLeft="1" workbookViewId="0">
      <selection activeCell="G31" sqref="G31"/>
    </sheetView>
  </sheetViews>
  <sheetFormatPr defaultRowHeight="15" x14ac:dyDescent="0.25"/>
  <cols>
    <col min="2" max="2" width="17" bestFit="1" customWidth="1"/>
    <col min="3" max="3" width="20" bestFit="1" customWidth="1"/>
    <col min="4" max="4" width="12.140625" bestFit="1" customWidth="1"/>
    <col min="5" max="5" width="12" bestFit="1" customWidth="1"/>
    <col min="6" max="6" width="15.5703125" bestFit="1" customWidth="1"/>
    <col min="7" max="7" width="16.42578125" bestFit="1" customWidth="1"/>
    <col min="8" max="8" width="17.140625" customWidth="1"/>
    <col min="9" max="9" width="19.85546875" bestFit="1" customWidth="1"/>
    <col min="10" max="10" width="11" customWidth="1"/>
    <col min="11" max="11" width="8.42578125" bestFit="1" customWidth="1"/>
    <col min="12" max="12" width="12.5703125" customWidth="1"/>
    <col min="17" max="17" width="12" bestFit="1" customWidth="1"/>
  </cols>
  <sheetData>
    <row r="1" spans="1:12" ht="21" x14ac:dyDescent="0.25">
      <c r="A1" s="108" t="s">
        <v>97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2" ht="56.25" x14ac:dyDescent="0.25">
      <c r="A2" s="2" t="s">
        <v>0</v>
      </c>
      <c r="B2" s="3" t="s">
        <v>1</v>
      </c>
      <c r="C2" s="92" t="s">
        <v>2</v>
      </c>
      <c r="D2" s="2" t="s">
        <v>3</v>
      </c>
      <c r="E2" s="2" t="s">
        <v>4</v>
      </c>
      <c r="F2" s="2" t="s">
        <v>16</v>
      </c>
      <c r="G2" s="2" t="s">
        <v>17</v>
      </c>
      <c r="H2" s="5" t="s">
        <v>5</v>
      </c>
      <c r="I2" s="3" t="s">
        <v>6</v>
      </c>
      <c r="J2" s="3" t="s">
        <v>7</v>
      </c>
      <c r="K2" s="3" t="s">
        <v>8</v>
      </c>
      <c r="L2" s="3" t="s">
        <v>21</v>
      </c>
    </row>
    <row r="3" spans="1:12" ht="18.75" x14ac:dyDescent="0.25">
      <c r="A3" s="92">
        <v>1</v>
      </c>
      <c r="B3" s="41">
        <v>7264223</v>
      </c>
      <c r="C3" s="31" t="s">
        <v>12</v>
      </c>
      <c r="D3" s="25" t="s">
        <v>14</v>
      </c>
      <c r="E3" s="32">
        <v>3000</v>
      </c>
      <c r="F3" s="2">
        <v>248</v>
      </c>
      <c r="G3" s="9">
        <v>242</v>
      </c>
      <c r="H3" s="37">
        <f t="shared" ref="H3:H9" si="0">E3-I3</f>
        <v>72.580645161290249</v>
      </c>
      <c r="I3" s="10">
        <f t="shared" ref="I3:I8" si="1">(E3/F3)*G3</f>
        <v>2927.4193548387098</v>
      </c>
      <c r="J3" s="10">
        <v>0</v>
      </c>
      <c r="K3" s="11">
        <f t="shared" ref="K3:K9" si="2">I3+J3</f>
        <v>2927.4193548387098</v>
      </c>
      <c r="L3" s="44"/>
    </row>
    <row r="4" spans="1:12" ht="18.75" x14ac:dyDescent="0.3">
      <c r="A4" s="92">
        <v>2</v>
      </c>
      <c r="B4" s="8">
        <v>2504428448</v>
      </c>
      <c r="C4" s="10" t="s">
        <v>24</v>
      </c>
      <c r="D4" s="6" t="s">
        <v>9</v>
      </c>
      <c r="E4" s="9">
        <v>2000</v>
      </c>
      <c r="F4" s="2">
        <v>248</v>
      </c>
      <c r="G4" s="9">
        <v>248</v>
      </c>
      <c r="H4" s="37">
        <f t="shared" si="0"/>
        <v>0</v>
      </c>
      <c r="I4" s="10">
        <f t="shared" si="1"/>
        <v>2000</v>
      </c>
      <c r="J4" s="10">
        <v>0</v>
      </c>
      <c r="K4" s="11">
        <f t="shared" si="2"/>
        <v>2000</v>
      </c>
      <c r="L4" s="40"/>
    </row>
    <row r="5" spans="1:12" ht="18.75" x14ac:dyDescent="0.3">
      <c r="A5" s="92">
        <v>3</v>
      </c>
      <c r="B5" s="8">
        <v>2031146430</v>
      </c>
      <c r="C5" s="28" t="s">
        <v>10</v>
      </c>
      <c r="D5" s="29" t="s">
        <v>9</v>
      </c>
      <c r="E5" s="27">
        <v>2300</v>
      </c>
      <c r="F5" s="2">
        <v>248</v>
      </c>
      <c r="G5" s="9">
        <v>247</v>
      </c>
      <c r="H5" s="37">
        <f t="shared" si="0"/>
        <v>9.2741935483873021</v>
      </c>
      <c r="I5" s="10">
        <f t="shared" si="1"/>
        <v>2290.7258064516127</v>
      </c>
      <c r="J5" s="10">
        <v>0</v>
      </c>
      <c r="K5" s="11">
        <f t="shared" si="2"/>
        <v>2290.7258064516127</v>
      </c>
      <c r="L5" s="38"/>
    </row>
    <row r="6" spans="1:12" ht="18.75" x14ac:dyDescent="0.3">
      <c r="A6" s="92">
        <v>4</v>
      </c>
      <c r="B6" s="8">
        <v>2498308820</v>
      </c>
      <c r="C6" s="10" t="s">
        <v>13</v>
      </c>
      <c r="D6" s="6" t="s">
        <v>9</v>
      </c>
      <c r="E6" s="9">
        <v>2000</v>
      </c>
      <c r="F6" s="2">
        <v>248</v>
      </c>
      <c r="G6" s="9">
        <v>248</v>
      </c>
      <c r="H6" s="37">
        <f t="shared" si="0"/>
        <v>0</v>
      </c>
      <c r="I6" s="10">
        <f t="shared" si="1"/>
        <v>2000</v>
      </c>
      <c r="J6" s="10">
        <v>0</v>
      </c>
      <c r="K6" s="11">
        <f t="shared" si="2"/>
        <v>2000</v>
      </c>
      <c r="L6" s="38"/>
    </row>
    <row r="7" spans="1:12" ht="18.75" x14ac:dyDescent="0.3">
      <c r="A7" s="92">
        <v>5</v>
      </c>
      <c r="B7" s="8">
        <v>2507762298</v>
      </c>
      <c r="C7" s="8" t="s">
        <v>27</v>
      </c>
      <c r="D7" s="6" t="s">
        <v>9</v>
      </c>
      <c r="E7" s="9">
        <v>2000</v>
      </c>
      <c r="F7" s="2">
        <v>248</v>
      </c>
      <c r="G7" s="9">
        <v>248</v>
      </c>
      <c r="H7" s="37">
        <f t="shared" si="0"/>
        <v>0</v>
      </c>
      <c r="I7" s="10">
        <f t="shared" si="1"/>
        <v>2000</v>
      </c>
      <c r="J7" s="10">
        <v>0</v>
      </c>
      <c r="K7" s="11">
        <f t="shared" si="2"/>
        <v>2000</v>
      </c>
      <c r="L7" s="40"/>
    </row>
    <row r="8" spans="1:12" ht="18.75" x14ac:dyDescent="0.3">
      <c r="A8" s="92">
        <v>6</v>
      </c>
      <c r="B8" s="8">
        <v>2508443187</v>
      </c>
      <c r="C8" s="8" t="s">
        <v>28</v>
      </c>
      <c r="D8" s="6" t="s">
        <v>9</v>
      </c>
      <c r="E8" s="9">
        <v>2300</v>
      </c>
      <c r="F8" s="2">
        <v>248</v>
      </c>
      <c r="G8" s="9">
        <v>248</v>
      </c>
      <c r="H8" s="37">
        <f t="shared" si="0"/>
        <v>0</v>
      </c>
      <c r="I8" s="10">
        <f t="shared" si="1"/>
        <v>2300</v>
      </c>
      <c r="J8" s="10">
        <v>0</v>
      </c>
      <c r="K8" s="11">
        <f t="shared" si="2"/>
        <v>2300</v>
      </c>
      <c r="L8" s="40"/>
    </row>
    <row r="9" spans="1:12" ht="18.75" x14ac:dyDescent="0.3">
      <c r="A9" s="92">
        <v>7</v>
      </c>
      <c r="B9" s="8" t="s">
        <v>95</v>
      </c>
      <c r="C9" s="10" t="s">
        <v>94</v>
      </c>
      <c r="D9" s="45" t="s">
        <v>9</v>
      </c>
      <c r="E9" s="46">
        <v>2000</v>
      </c>
      <c r="F9" s="2">
        <v>248</v>
      </c>
      <c r="G9" s="9">
        <v>152</v>
      </c>
      <c r="H9" s="37">
        <f t="shared" si="0"/>
        <v>774.19354838709683</v>
      </c>
      <c r="I9" s="10">
        <f>(E9/F9)*G9</f>
        <v>1225.8064516129032</v>
      </c>
      <c r="J9" s="10">
        <v>0</v>
      </c>
      <c r="K9" s="11">
        <f t="shared" si="2"/>
        <v>1225.8064516129032</v>
      </c>
      <c r="L9" s="42"/>
    </row>
    <row r="10" spans="1:12" ht="18.75" x14ac:dyDescent="0.25">
      <c r="A10" s="109" t="s">
        <v>11</v>
      </c>
      <c r="B10" s="109"/>
      <c r="C10" s="109"/>
      <c r="D10" s="109"/>
      <c r="E10" s="9">
        <f>SUM(E3:E9)</f>
        <v>15600</v>
      </c>
      <c r="F10" s="9"/>
      <c r="G10" s="9"/>
      <c r="H10" s="9">
        <f>SUM(H3:H9)</f>
        <v>856.04838709677438</v>
      </c>
      <c r="I10" s="9">
        <f>SUM(I3:I9)</f>
        <v>14743.951612903225</v>
      </c>
      <c r="J10" s="9">
        <f>SUM(J3:J9)</f>
        <v>0</v>
      </c>
      <c r="K10" s="11">
        <f>SUM(K3:K9)</f>
        <v>14743.951612903225</v>
      </c>
      <c r="L10" s="10"/>
    </row>
    <row r="11" spans="1:12" ht="18.75" x14ac:dyDescent="0.3">
      <c r="A11" s="12"/>
      <c r="B11" s="15"/>
      <c r="C11" s="12"/>
      <c r="D11" s="16"/>
      <c r="E11" s="34"/>
      <c r="F11" s="34"/>
      <c r="G11" s="34"/>
      <c r="H11" s="17"/>
      <c r="I11" s="93"/>
      <c r="J11" s="93"/>
      <c r="K11" s="19"/>
      <c r="L11" s="14"/>
    </row>
    <row r="12" spans="1:12" ht="18.75" x14ac:dyDescent="0.25">
      <c r="A12" s="12"/>
      <c r="B12" s="15" t="s">
        <v>25</v>
      </c>
      <c r="C12" s="20" t="s">
        <v>18</v>
      </c>
      <c r="D12" s="21" t="s">
        <v>26</v>
      </c>
      <c r="E12" s="21"/>
      <c r="F12" s="21" t="s">
        <v>19</v>
      </c>
      <c r="G12" s="21"/>
      <c r="H12" s="21"/>
      <c r="I12" s="26" t="s">
        <v>20</v>
      </c>
      <c r="J12" s="26"/>
      <c r="K12" s="110"/>
      <c r="L12" s="110"/>
    </row>
  </sheetData>
  <mergeCells count="3">
    <mergeCell ref="A1:L1"/>
    <mergeCell ref="A10:D10"/>
    <mergeCell ref="K12:L12"/>
  </mergeCells>
  <pageMargins left="0.7" right="0.7" top="0.75" bottom="0.75" header="0.3" footer="0.3"/>
  <pageSetup paperSize="9" scale="7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rightToLeft="1" workbookViewId="0">
      <selection activeCell="I24" sqref="I24"/>
    </sheetView>
  </sheetViews>
  <sheetFormatPr defaultRowHeight="15" x14ac:dyDescent="0.25"/>
  <cols>
    <col min="2" max="2" width="17" bestFit="1" customWidth="1"/>
    <col min="3" max="3" width="19.140625" bestFit="1" customWidth="1"/>
    <col min="4" max="4" width="16.140625" bestFit="1" customWidth="1"/>
    <col min="5" max="5" width="12" bestFit="1" customWidth="1"/>
    <col min="6" max="6" width="14.42578125" bestFit="1" customWidth="1"/>
    <col min="7" max="7" width="20.7109375" bestFit="1" customWidth="1"/>
    <col min="8" max="8" width="10" bestFit="1" customWidth="1"/>
    <col min="9" max="9" width="13.7109375" customWidth="1"/>
    <col min="10" max="10" width="15.42578125" customWidth="1"/>
    <col min="11" max="11" width="19.140625" customWidth="1"/>
    <col min="12" max="12" width="13.5703125" customWidth="1"/>
  </cols>
  <sheetData>
    <row r="1" spans="1:12" ht="18.75" x14ac:dyDescent="0.25">
      <c r="A1" s="119" t="s">
        <v>103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 ht="56.25" x14ac:dyDescent="0.25">
      <c r="A2" s="2" t="s">
        <v>0</v>
      </c>
      <c r="B2" s="3" t="s">
        <v>1</v>
      </c>
      <c r="C2" s="100" t="s">
        <v>2</v>
      </c>
      <c r="D2" s="2" t="s">
        <v>3</v>
      </c>
      <c r="E2" s="2" t="s">
        <v>4</v>
      </c>
      <c r="F2" s="2" t="s">
        <v>59</v>
      </c>
      <c r="G2" s="2" t="s">
        <v>60</v>
      </c>
      <c r="H2" s="5" t="s">
        <v>5</v>
      </c>
      <c r="I2" s="3" t="s">
        <v>6</v>
      </c>
      <c r="J2" s="3" t="s">
        <v>61</v>
      </c>
      <c r="K2" s="3" t="s">
        <v>8</v>
      </c>
      <c r="L2" s="3" t="s">
        <v>36</v>
      </c>
    </row>
    <row r="3" spans="1:12" ht="18.75" x14ac:dyDescent="0.25">
      <c r="A3" s="100">
        <v>1</v>
      </c>
      <c r="B3" s="55">
        <v>2361438761</v>
      </c>
      <c r="C3" s="10" t="s">
        <v>62</v>
      </c>
      <c r="D3" s="55" t="s">
        <v>63</v>
      </c>
      <c r="E3" s="51">
        <v>2300</v>
      </c>
      <c r="F3" s="100">
        <v>240</v>
      </c>
      <c r="G3" s="100">
        <v>240</v>
      </c>
      <c r="H3" s="37">
        <f t="shared" ref="H3:H8" si="0">E3-I3</f>
        <v>0</v>
      </c>
      <c r="I3" s="100">
        <f t="shared" ref="I3:I8" si="1">(E3/F3)*G3</f>
        <v>2300</v>
      </c>
      <c r="J3" s="100">
        <v>167</v>
      </c>
      <c r="K3" s="52">
        <f t="shared" ref="K3:K8" si="2">I3+J3</f>
        <v>2467</v>
      </c>
      <c r="L3" s="50"/>
    </row>
    <row r="4" spans="1:12" ht="18.75" x14ac:dyDescent="0.25">
      <c r="A4" s="100">
        <v>2</v>
      </c>
      <c r="B4" s="55">
        <v>2193997955</v>
      </c>
      <c r="C4" s="10" t="s">
        <v>64</v>
      </c>
      <c r="D4" s="70" t="s">
        <v>65</v>
      </c>
      <c r="E4" s="51">
        <v>2300</v>
      </c>
      <c r="F4" s="100">
        <v>240</v>
      </c>
      <c r="G4" s="100">
        <v>240</v>
      </c>
      <c r="H4" s="37">
        <f t="shared" si="0"/>
        <v>0</v>
      </c>
      <c r="I4" s="100">
        <f t="shared" si="1"/>
        <v>2300</v>
      </c>
      <c r="J4" s="100">
        <v>0</v>
      </c>
      <c r="K4" s="52">
        <f t="shared" si="2"/>
        <v>2300</v>
      </c>
      <c r="L4" s="71"/>
    </row>
    <row r="5" spans="1:12" ht="18.75" x14ac:dyDescent="0.25">
      <c r="A5" s="100">
        <v>3</v>
      </c>
      <c r="B5" s="55">
        <v>2337671446</v>
      </c>
      <c r="C5" s="10" t="s">
        <v>66</v>
      </c>
      <c r="D5" s="70" t="s">
        <v>67</v>
      </c>
      <c r="E5" s="51">
        <v>2300</v>
      </c>
      <c r="F5" s="100">
        <v>240</v>
      </c>
      <c r="G5" s="100">
        <v>240</v>
      </c>
      <c r="H5" s="37">
        <f t="shared" si="0"/>
        <v>0</v>
      </c>
      <c r="I5" s="100">
        <f t="shared" si="1"/>
        <v>2300</v>
      </c>
      <c r="J5" s="100">
        <v>0</v>
      </c>
      <c r="K5" s="52">
        <f t="shared" si="2"/>
        <v>2300</v>
      </c>
      <c r="L5" s="50"/>
    </row>
    <row r="6" spans="1:12" ht="18.75" x14ac:dyDescent="0.25">
      <c r="A6" s="100">
        <v>4</v>
      </c>
      <c r="B6" s="56">
        <v>2485308585</v>
      </c>
      <c r="C6" s="10" t="s">
        <v>68</v>
      </c>
      <c r="D6" s="70" t="s">
        <v>69</v>
      </c>
      <c r="E6" s="9">
        <v>2300</v>
      </c>
      <c r="F6" s="100">
        <v>240</v>
      </c>
      <c r="G6" s="100">
        <v>240</v>
      </c>
      <c r="H6" s="37">
        <f t="shared" si="0"/>
        <v>0</v>
      </c>
      <c r="I6" s="100">
        <f t="shared" si="1"/>
        <v>2300</v>
      </c>
      <c r="J6" s="100">
        <v>0</v>
      </c>
      <c r="K6" s="72">
        <f t="shared" si="2"/>
        <v>2300</v>
      </c>
      <c r="L6" s="50"/>
    </row>
    <row r="7" spans="1:12" ht="18.75" x14ac:dyDescent="0.25">
      <c r="A7" s="100">
        <v>5</v>
      </c>
      <c r="B7" s="56">
        <v>2489881660</v>
      </c>
      <c r="C7" s="10" t="s">
        <v>70</v>
      </c>
      <c r="D7" s="70" t="s">
        <v>71</v>
      </c>
      <c r="E7" s="9">
        <v>2300</v>
      </c>
      <c r="F7" s="100">
        <v>240</v>
      </c>
      <c r="G7" s="100">
        <v>240</v>
      </c>
      <c r="H7" s="37">
        <f t="shared" si="0"/>
        <v>0</v>
      </c>
      <c r="I7" s="100">
        <f t="shared" si="1"/>
        <v>2300</v>
      </c>
      <c r="J7" s="100">
        <v>0</v>
      </c>
      <c r="K7" s="72">
        <f t="shared" si="2"/>
        <v>2300</v>
      </c>
      <c r="L7" s="50"/>
    </row>
    <row r="8" spans="1:12" ht="18.75" x14ac:dyDescent="0.25">
      <c r="A8" s="100">
        <v>6</v>
      </c>
      <c r="B8" s="2" t="s">
        <v>72</v>
      </c>
      <c r="C8" s="2" t="s">
        <v>73</v>
      </c>
      <c r="D8" s="57" t="s">
        <v>74</v>
      </c>
      <c r="E8" s="9">
        <v>2000</v>
      </c>
      <c r="F8" s="100">
        <v>240</v>
      </c>
      <c r="G8" s="100">
        <v>240</v>
      </c>
      <c r="H8" s="37">
        <f t="shared" si="0"/>
        <v>0</v>
      </c>
      <c r="I8" s="100">
        <f t="shared" si="1"/>
        <v>2000.0000000000002</v>
      </c>
      <c r="J8" s="100">
        <v>0</v>
      </c>
      <c r="K8" s="72">
        <f t="shared" si="2"/>
        <v>2000.0000000000002</v>
      </c>
      <c r="L8" s="50"/>
    </row>
    <row r="9" spans="1:12" ht="18.75" x14ac:dyDescent="0.25">
      <c r="A9" s="112" t="s">
        <v>75</v>
      </c>
      <c r="B9" s="113"/>
      <c r="C9" s="113"/>
      <c r="D9" s="114"/>
      <c r="E9" s="9">
        <f>SUM(E3:E8)</f>
        <v>13500</v>
      </c>
      <c r="F9" s="9"/>
      <c r="G9" s="9"/>
      <c r="H9" s="9">
        <f>SUM(H3:H8)</f>
        <v>0</v>
      </c>
      <c r="I9" s="9">
        <f>SUM(I3:I8)</f>
        <v>13500</v>
      </c>
      <c r="J9" s="9">
        <f t="shared" ref="J9" si="3">SUM(J3:J8)</f>
        <v>167</v>
      </c>
      <c r="K9" s="9">
        <f>SUM(K3:K8)</f>
        <v>13667</v>
      </c>
      <c r="L9" s="59"/>
    </row>
    <row r="10" spans="1:12" ht="18.75" x14ac:dyDescent="0.25">
      <c r="A10" s="63"/>
      <c r="B10" s="103"/>
      <c r="C10" s="63"/>
      <c r="D10" s="63"/>
      <c r="E10" s="64"/>
      <c r="F10" s="64"/>
      <c r="G10" s="64"/>
      <c r="H10" s="74"/>
      <c r="I10" s="101"/>
      <c r="J10" s="101"/>
      <c r="K10" s="102"/>
      <c r="L10" s="65"/>
    </row>
    <row r="11" spans="1:12" ht="18.75" x14ac:dyDescent="0.25">
      <c r="A11" s="120" t="s">
        <v>89</v>
      </c>
      <c r="B11" s="120"/>
      <c r="C11" s="120"/>
      <c r="D11" s="75"/>
      <c r="E11" s="75" t="s">
        <v>26</v>
      </c>
      <c r="F11" s="76"/>
      <c r="G11" s="76" t="s">
        <v>19</v>
      </c>
      <c r="H11" s="118" t="s">
        <v>56</v>
      </c>
      <c r="I11" s="118"/>
      <c r="J11" s="118"/>
      <c r="K11" s="118"/>
      <c r="L11" s="118"/>
    </row>
  </sheetData>
  <mergeCells count="5">
    <mergeCell ref="A1:L1"/>
    <mergeCell ref="A9:D9"/>
    <mergeCell ref="A11:C11"/>
    <mergeCell ref="H11:J11"/>
    <mergeCell ref="K11:L11"/>
  </mergeCells>
  <printOptions horizontalCentered="1"/>
  <pageMargins left="0.7" right="0.7" top="0.75" bottom="0.75" header="0.3" footer="0.3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rightToLeft="1" workbookViewId="0">
      <selection activeCell="E23" sqref="E23:G23"/>
    </sheetView>
  </sheetViews>
  <sheetFormatPr defaultRowHeight="15" x14ac:dyDescent="0.25"/>
  <cols>
    <col min="2" max="2" width="15.7109375" bestFit="1" customWidth="1"/>
    <col min="3" max="3" width="30.7109375" bestFit="1" customWidth="1"/>
    <col min="4" max="4" width="16.28515625" bestFit="1" customWidth="1"/>
    <col min="5" max="5" width="12" bestFit="1" customWidth="1"/>
    <col min="6" max="6" width="14.7109375" bestFit="1" customWidth="1"/>
    <col min="7" max="7" width="17" bestFit="1" customWidth="1"/>
    <col min="8" max="8" width="10.5703125" bestFit="1" customWidth="1"/>
    <col min="9" max="9" width="12" bestFit="1" customWidth="1"/>
    <col min="11" max="11" width="11" customWidth="1"/>
    <col min="12" max="12" width="14.28515625" customWidth="1"/>
  </cols>
  <sheetData>
    <row r="1" spans="1:17" ht="18.75" x14ac:dyDescent="0.25">
      <c r="A1" s="119" t="s">
        <v>104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05"/>
    </row>
    <row r="2" spans="1:17" ht="93.75" customHeight="1" x14ac:dyDescent="0.25">
      <c r="A2" s="2" t="s">
        <v>0</v>
      </c>
      <c r="B2" s="3" t="s">
        <v>1</v>
      </c>
      <c r="C2" s="104" t="s">
        <v>2</v>
      </c>
      <c r="D2" s="2" t="s">
        <v>3</v>
      </c>
      <c r="E2" s="2" t="s">
        <v>4</v>
      </c>
      <c r="F2" s="2" t="s">
        <v>33</v>
      </c>
      <c r="G2" s="2" t="s">
        <v>34</v>
      </c>
      <c r="H2" s="5" t="s">
        <v>5</v>
      </c>
      <c r="I2" s="3" t="s">
        <v>6</v>
      </c>
      <c r="J2" s="3" t="s">
        <v>35</v>
      </c>
      <c r="K2" s="3" t="s">
        <v>8</v>
      </c>
      <c r="L2" s="3" t="s">
        <v>36</v>
      </c>
      <c r="M2" s="105"/>
    </row>
    <row r="3" spans="1:17" ht="18.75" x14ac:dyDescent="0.25">
      <c r="A3" s="104">
        <v>1</v>
      </c>
      <c r="B3" s="50">
        <v>2022490847</v>
      </c>
      <c r="C3" s="10" t="s">
        <v>37</v>
      </c>
      <c r="D3" s="104" t="s">
        <v>38</v>
      </c>
      <c r="E3" s="104">
        <v>3500</v>
      </c>
      <c r="F3" s="104">
        <v>240</v>
      </c>
      <c r="G3" s="51">
        <v>225</v>
      </c>
      <c r="H3" s="37">
        <f>E3-I3</f>
        <v>218.75</v>
      </c>
      <c r="I3" s="104">
        <f t="shared" ref="I3:I19" si="0">(E3/F3)*G3</f>
        <v>3281.25</v>
      </c>
      <c r="J3" s="104">
        <v>0</v>
      </c>
      <c r="K3" s="52">
        <f>I3+J3</f>
        <v>3281.25</v>
      </c>
      <c r="L3" s="53"/>
      <c r="M3" s="105"/>
    </row>
    <row r="4" spans="1:17" ht="25.5" customHeight="1" x14ac:dyDescent="0.25">
      <c r="A4" s="104">
        <v>2</v>
      </c>
      <c r="B4" s="50" t="s">
        <v>39</v>
      </c>
      <c r="C4" s="10" t="s">
        <v>40</v>
      </c>
      <c r="D4" s="2" t="s">
        <v>38</v>
      </c>
      <c r="E4" s="2">
        <v>3500</v>
      </c>
      <c r="F4" s="104">
        <v>240</v>
      </c>
      <c r="G4" s="51">
        <v>236</v>
      </c>
      <c r="H4" s="37">
        <f t="shared" ref="H4:H19" si="1">E4-I4</f>
        <v>58.33333333333303</v>
      </c>
      <c r="I4" s="104">
        <f t="shared" si="0"/>
        <v>3441.666666666667</v>
      </c>
      <c r="J4" s="104">
        <v>0</v>
      </c>
      <c r="K4" s="52">
        <f t="shared" ref="K4:K19" si="2">I4+J4</f>
        <v>3441.666666666667</v>
      </c>
      <c r="L4" s="54"/>
      <c r="M4" s="105"/>
    </row>
    <row r="5" spans="1:17" ht="18.75" x14ac:dyDescent="0.25">
      <c r="A5" s="104">
        <v>3</v>
      </c>
      <c r="B5" s="55">
        <v>2350165409</v>
      </c>
      <c r="C5" s="10" t="s">
        <v>82</v>
      </c>
      <c r="D5" s="2" t="s">
        <v>38</v>
      </c>
      <c r="E5" s="104">
        <v>3000</v>
      </c>
      <c r="F5" s="104">
        <v>240</v>
      </c>
      <c r="G5" s="51">
        <v>240</v>
      </c>
      <c r="H5" s="37">
        <f t="shared" si="1"/>
        <v>0</v>
      </c>
      <c r="I5" s="104">
        <f t="shared" si="0"/>
        <v>3000</v>
      </c>
      <c r="J5" s="104">
        <v>0</v>
      </c>
      <c r="K5" s="52">
        <f>I5+J5</f>
        <v>3000</v>
      </c>
      <c r="L5" s="99"/>
      <c r="M5" s="105"/>
    </row>
    <row r="6" spans="1:17" ht="18.75" x14ac:dyDescent="0.25">
      <c r="A6" s="104">
        <v>4</v>
      </c>
      <c r="B6" s="55">
        <v>2384349532</v>
      </c>
      <c r="C6" s="10" t="s">
        <v>43</v>
      </c>
      <c r="D6" s="104" t="s">
        <v>42</v>
      </c>
      <c r="E6" s="104">
        <v>2300</v>
      </c>
      <c r="F6" s="104">
        <v>240</v>
      </c>
      <c r="G6" s="51">
        <v>232</v>
      </c>
      <c r="H6" s="37">
        <f t="shared" si="1"/>
        <v>76.666666666666515</v>
      </c>
      <c r="I6" s="104">
        <f t="shared" si="0"/>
        <v>2223.3333333333335</v>
      </c>
      <c r="J6" s="104">
        <v>0</v>
      </c>
      <c r="K6" s="52">
        <f t="shared" si="2"/>
        <v>2223.3333333333335</v>
      </c>
      <c r="L6" s="50"/>
      <c r="M6" s="105"/>
    </row>
    <row r="7" spans="1:17" ht="18.75" x14ac:dyDescent="0.25">
      <c r="A7" s="104">
        <v>5</v>
      </c>
      <c r="B7" s="55">
        <v>2390741615</v>
      </c>
      <c r="C7" s="10" t="s">
        <v>44</v>
      </c>
      <c r="D7" s="104" t="s">
        <v>42</v>
      </c>
      <c r="E7" s="104">
        <v>2300</v>
      </c>
      <c r="F7" s="104">
        <v>240</v>
      </c>
      <c r="G7" s="51">
        <v>232</v>
      </c>
      <c r="H7" s="37">
        <f t="shared" si="1"/>
        <v>76.666666666666515</v>
      </c>
      <c r="I7" s="104">
        <f t="shared" si="0"/>
        <v>2223.3333333333335</v>
      </c>
      <c r="J7" s="104">
        <v>0</v>
      </c>
      <c r="K7" s="52">
        <f t="shared" si="2"/>
        <v>2223.3333333333335</v>
      </c>
      <c r="L7" s="53"/>
      <c r="M7" s="105"/>
    </row>
    <row r="8" spans="1:17" ht="18.75" x14ac:dyDescent="0.25">
      <c r="A8" s="104">
        <v>6</v>
      </c>
      <c r="B8" s="55">
        <v>2363030475</v>
      </c>
      <c r="C8" s="10" t="s">
        <v>45</v>
      </c>
      <c r="D8" s="104" t="s">
        <v>42</v>
      </c>
      <c r="E8" s="104">
        <v>2300</v>
      </c>
      <c r="F8" s="104">
        <v>240</v>
      </c>
      <c r="G8" s="51">
        <v>232</v>
      </c>
      <c r="H8" s="37">
        <f t="shared" si="1"/>
        <v>76.666666666666515</v>
      </c>
      <c r="I8" s="104">
        <f t="shared" si="0"/>
        <v>2223.3333333333335</v>
      </c>
      <c r="J8" s="104">
        <v>0</v>
      </c>
      <c r="K8" s="52">
        <f t="shared" si="2"/>
        <v>2223.3333333333335</v>
      </c>
      <c r="L8" s="50"/>
      <c r="M8" s="105"/>
    </row>
    <row r="9" spans="1:17" ht="18.75" x14ac:dyDescent="0.25">
      <c r="A9" s="104">
        <v>7</v>
      </c>
      <c r="B9" s="55">
        <v>2370726206</v>
      </c>
      <c r="C9" s="10" t="s">
        <v>83</v>
      </c>
      <c r="D9" s="104" t="s">
        <v>42</v>
      </c>
      <c r="E9" s="104">
        <v>2300</v>
      </c>
      <c r="F9" s="104">
        <v>240</v>
      </c>
      <c r="G9" s="51">
        <v>240</v>
      </c>
      <c r="H9" s="37">
        <f t="shared" si="1"/>
        <v>0</v>
      </c>
      <c r="I9" s="104">
        <f t="shared" si="0"/>
        <v>2300</v>
      </c>
      <c r="J9" s="104">
        <v>0</v>
      </c>
      <c r="K9" s="52">
        <f t="shared" si="2"/>
        <v>2300</v>
      </c>
      <c r="L9" s="50"/>
      <c r="M9" s="105"/>
    </row>
    <row r="10" spans="1:17" ht="18.75" x14ac:dyDescent="0.25">
      <c r="A10" s="104">
        <v>8</v>
      </c>
      <c r="B10" s="56">
        <v>2486562032</v>
      </c>
      <c r="C10" s="28" t="s">
        <v>47</v>
      </c>
      <c r="D10" s="104" t="s">
        <v>42</v>
      </c>
      <c r="E10" s="2">
        <v>2300</v>
      </c>
      <c r="F10" s="104">
        <v>240</v>
      </c>
      <c r="G10" s="51">
        <v>224</v>
      </c>
      <c r="H10" s="37">
        <f t="shared" si="1"/>
        <v>153.33333333333303</v>
      </c>
      <c r="I10" s="104">
        <f t="shared" si="0"/>
        <v>2146.666666666667</v>
      </c>
      <c r="J10" s="2">
        <v>0</v>
      </c>
      <c r="K10" s="52">
        <f t="shared" si="2"/>
        <v>2146.666666666667</v>
      </c>
      <c r="L10" s="53"/>
      <c r="Q10" s="105"/>
    </row>
    <row r="11" spans="1:17" ht="18.75" x14ac:dyDescent="0.25">
      <c r="A11" s="104">
        <v>9</v>
      </c>
      <c r="B11" s="56" t="s">
        <v>84</v>
      </c>
      <c r="C11" s="28" t="s">
        <v>85</v>
      </c>
      <c r="D11" s="104" t="s">
        <v>42</v>
      </c>
      <c r="E11" s="2">
        <v>2300</v>
      </c>
      <c r="F11" s="104">
        <v>240</v>
      </c>
      <c r="G11" s="51">
        <v>240</v>
      </c>
      <c r="H11" s="37">
        <f t="shared" si="1"/>
        <v>0</v>
      </c>
      <c r="I11" s="104">
        <f t="shared" si="0"/>
        <v>2300</v>
      </c>
      <c r="J11" s="2">
        <v>0</v>
      </c>
      <c r="K11" s="52">
        <f t="shared" si="2"/>
        <v>2300</v>
      </c>
      <c r="L11" s="53"/>
      <c r="M11" s="105"/>
    </row>
    <row r="12" spans="1:17" ht="18.75" x14ac:dyDescent="0.25">
      <c r="A12" s="104">
        <v>10</v>
      </c>
      <c r="B12" s="56">
        <v>2317846067</v>
      </c>
      <c r="C12" s="10" t="s">
        <v>48</v>
      </c>
      <c r="D12" s="2" t="s">
        <v>42</v>
      </c>
      <c r="E12" s="2">
        <v>2300</v>
      </c>
      <c r="F12" s="104">
        <v>240</v>
      </c>
      <c r="G12" s="51">
        <v>240</v>
      </c>
      <c r="H12" s="37">
        <f t="shared" si="1"/>
        <v>0</v>
      </c>
      <c r="I12" s="2">
        <f t="shared" si="0"/>
        <v>2300</v>
      </c>
      <c r="J12" s="2">
        <v>0</v>
      </c>
      <c r="K12" s="52">
        <f t="shared" si="2"/>
        <v>2300</v>
      </c>
      <c r="L12" s="59"/>
      <c r="M12" s="105"/>
    </row>
    <row r="13" spans="1:17" ht="18.75" x14ac:dyDescent="0.25">
      <c r="A13" s="104">
        <v>11</v>
      </c>
      <c r="B13" s="56">
        <v>2499417182</v>
      </c>
      <c r="C13" s="28" t="s">
        <v>49</v>
      </c>
      <c r="D13" s="104" t="s">
        <v>42</v>
      </c>
      <c r="E13" s="2">
        <v>2000</v>
      </c>
      <c r="F13" s="104">
        <v>240</v>
      </c>
      <c r="G13" s="51">
        <v>240</v>
      </c>
      <c r="H13" s="37">
        <f t="shared" si="1"/>
        <v>0</v>
      </c>
      <c r="I13" s="104">
        <f t="shared" si="0"/>
        <v>2000.0000000000002</v>
      </c>
      <c r="J13" s="2">
        <v>0</v>
      </c>
      <c r="K13" s="52">
        <f t="shared" si="2"/>
        <v>2000.0000000000002</v>
      </c>
      <c r="L13" s="78"/>
      <c r="M13" s="105"/>
    </row>
    <row r="14" spans="1:17" ht="18.75" x14ac:dyDescent="0.25">
      <c r="A14" s="104">
        <v>12</v>
      </c>
      <c r="B14" s="56">
        <v>2387033893</v>
      </c>
      <c r="C14" s="10" t="s">
        <v>50</v>
      </c>
      <c r="D14" s="2" t="s">
        <v>42</v>
      </c>
      <c r="E14" s="2">
        <v>2300</v>
      </c>
      <c r="F14" s="104">
        <v>240</v>
      </c>
      <c r="G14" s="51">
        <v>240</v>
      </c>
      <c r="H14" s="37">
        <f t="shared" si="1"/>
        <v>0</v>
      </c>
      <c r="I14" s="104">
        <f t="shared" si="0"/>
        <v>2300</v>
      </c>
      <c r="J14" s="2">
        <v>0</v>
      </c>
      <c r="K14" s="52">
        <f t="shared" si="2"/>
        <v>2300</v>
      </c>
      <c r="L14" s="59"/>
      <c r="M14" s="105"/>
    </row>
    <row r="15" spans="1:17" ht="18.75" x14ac:dyDescent="0.25">
      <c r="A15" s="104">
        <v>13</v>
      </c>
      <c r="B15" s="56">
        <v>2338943406</v>
      </c>
      <c r="C15" s="10" t="s">
        <v>93</v>
      </c>
      <c r="D15" s="2" t="s">
        <v>42</v>
      </c>
      <c r="E15" s="2">
        <v>2300</v>
      </c>
      <c r="F15" s="104">
        <v>240</v>
      </c>
      <c r="G15" s="51">
        <v>40</v>
      </c>
      <c r="H15" s="37">
        <f t="shared" si="1"/>
        <v>1916.6666666666665</v>
      </c>
      <c r="I15" s="104">
        <f t="shared" si="0"/>
        <v>383.33333333333337</v>
      </c>
      <c r="J15" s="2">
        <v>0</v>
      </c>
      <c r="K15" s="52">
        <f t="shared" si="2"/>
        <v>383.33333333333337</v>
      </c>
      <c r="L15" s="58" t="s">
        <v>105</v>
      </c>
      <c r="M15" s="105"/>
    </row>
    <row r="16" spans="1:17" ht="18.75" x14ac:dyDescent="0.25">
      <c r="A16" s="104">
        <v>14</v>
      </c>
      <c r="B16" s="56">
        <v>2332400601</v>
      </c>
      <c r="C16" s="79" t="s">
        <v>52</v>
      </c>
      <c r="D16" s="2" t="s">
        <v>42</v>
      </c>
      <c r="E16" s="2">
        <v>2300</v>
      </c>
      <c r="F16" s="104">
        <v>240</v>
      </c>
      <c r="G16" s="51">
        <v>240</v>
      </c>
      <c r="H16" s="37">
        <f t="shared" si="1"/>
        <v>0</v>
      </c>
      <c r="I16" s="104">
        <f t="shared" si="0"/>
        <v>2300</v>
      </c>
      <c r="J16" s="2">
        <v>0</v>
      </c>
      <c r="K16" s="52">
        <f t="shared" si="2"/>
        <v>2300</v>
      </c>
      <c r="L16" s="60"/>
      <c r="M16" s="105"/>
    </row>
    <row r="17" spans="1:13" ht="18.75" x14ac:dyDescent="0.25">
      <c r="A17" s="104">
        <v>15</v>
      </c>
      <c r="B17" s="79">
        <v>2314889789</v>
      </c>
      <c r="C17" s="79" t="s">
        <v>99</v>
      </c>
      <c r="D17" s="2" t="s">
        <v>42</v>
      </c>
      <c r="E17" s="2">
        <v>2300</v>
      </c>
      <c r="F17" s="104">
        <v>240</v>
      </c>
      <c r="G17" s="51">
        <v>232</v>
      </c>
      <c r="H17" s="37">
        <f t="shared" si="1"/>
        <v>76.666666666666515</v>
      </c>
      <c r="I17" s="104">
        <f t="shared" si="0"/>
        <v>2223.3333333333335</v>
      </c>
      <c r="J17" s="2">
        <v>0</v>
      </c>
      <c r="K17" s="52">
        <f t="shared" si="2"/>
        <v>2223.3333333333335</v>
      </c>
      <c r="L17" s="60"/>
      <c r="M17" s="105"/>
    </row>
    <row r="18" spans="1:13" ht="18.75" x14ac:dyDescent="0.25">
      <c r="A18" s="104">
        <v>16</v>
      </c>
      <c r="B18" s="79">
        <v>2304480482</v>
      </c>
      <c r="C18" s="79" t="s">
        <v>53</v>
      </c>
      <c r="D18" s="2" t="s">
        <v>42</v>
      </c>
      <c r="E18" s="2">
        <v>2300</v>
      </c>
      <c r="F18" s="104">
        <v>240</v>
      </c>
      <c r="G18" s="51">
        <v>232</v>
      </c>
      <c r="H18" s="37">
        <f t="shared" si="1"/>
        <v>76.666666666666515</v>
      </c>
      <c r="I18" s="104">
        <f t="shared" si="0"/>
        <v>2223.3333333333335</v>
      </c>
      <c r="J18" s="2">
        <v>0</v>
      </c>
      <c r="K18" s="52">
        <f t="shared" si="2"/>
        <v>2223.3333333333335</v>
      </c>
      <c r="L18" s="53"/>
      <c r="M18" s="105"/>
    </row>
    <row r="19" spans="1:13" ht="18.75" x14ac:dyDescent="0.25">
      <c r="A19" s="104">
        <v>17</v>
      </c>
      <c r="B19" s="79">
        <v>2447976305</v>
      </c>
      <c r="C19" s="79" t="s">
        <v>100</v>
      </c>
      <c r="D19" s="2" t="s">
        <v>42</v>
      </c>
      <c r="E19" s="2">
        <v>2300</v>
      </c>
      <c r="F19" s="104">
        <v>240</v>
      </c>
      <c r="G19" s="51">
        <v>239.5</v>
      </c>
      <c r="H19" s="37">
        <f t="shared" si="1"/>
        <v>4.7916666666665151</v>
      </c>
      <c r="I19" s="104">
        <f t="shared" si="0"/>
        <v>2295.2083333333335</v>
      </c>
      <c r="J19" s="2">
        <v>0</v>
      </c>
      <c r="K19" s="52">
        <f t="shared" si="2"/>
        <v>2295.2083333333335</v>
      </c>
      <c r="L19" s="97"/>
      <c r="M19" s="105"/>
    </row>
    <row r="20" spans="1:13" ht="18.75" x14ac:dyDescent="0.25">
      <c r="A20" s="112" t="s">
        <v>54</v>
      </c>
      <c r="B20" s="113"/>
      <c r="C20" s="113"/>
      <c r="D20" s="114"/>
      <c r="E20" s="9">
        <f>SUM(E3:E19)</f>
        <v>41900</v>
      </c>
      <c r="F20" s="9"/>
      <c r="G20" s="9"/>
      <c r="H20" s="9">
        <f>SUM(H3:H19)</f>
        <v>2735.2083333333317</v>
      </c>
      <c r="I20" s="9">
        <f>SUM(I3:I19)</f>
        <v>39164.791666666672</v>
      </c>
      <c r="J20" s="9">
        <f>SUM(J3:J19)</f>
        <v>0</v>
      </c>
      <c r="K20" s="52">
        <f>SUM(K3:K19)</f>
        <v>39164.791666666672</v>
      </c>
      <c r="L20" s="59"/>
      <c r="M20" s="105"/>
    </row>
    <row r="21" spans="1:13" ht="18.75" x14ac:dyDescent="0.25">
      <c r="A21" s="63"/>
      <c r="B21" s="63"/>
      <c r="C21" s="63"/>
      <c r="D21" s="63"/>
      <c r="E21" s="64"/>
      <c r="F21" s="64"/>
      <c r="G21" s="64"/>
      <c r="H21" s="64"/>
      <c r="I21" s="63"/>
      <c r="J21" s="64"/>
      <c r="K21" s="105"/>
      <c r="L21" s="65"/>
      <c r="M21" s="105"/>
    </row>
    <row r="22" spans="1:13" ht="18.75" x14ac:dyDescent="0.25">
      <c r="A22" s="63"/>
      <c r="B22" s="63"/>
      <c r="C22" s="63"/>
      <c r="D22" s="63"/>
      <c r="E22" s="64"/>
      <c r="F22" s="64"/>
      <c r="G22" s="64"/>
      <c r="H22" s="64"/>
      <c r="I22" s="63"/>
      <c r="J22" s="64"/>
      <c r="K22" s="105"/>
      <c r="L22" s="65"/>
      <c r="M22" s="105"/>
    </row>
    <row r="23" spans="1:13" ht="18.75" x14ac:dyDescent="0.25">
      <c r="A23" s="63"/>
      <c r="B23" s="115" t="s">
        <v>25</v>
      </c>
      <c r="C23" s="115"/>
      <c r="D23" s="66" t="s">
        <v>26</v>
      </c>
      <c r="E23" s="116" t="s">
        <v>19</v>
      </c>
      <c r="F23" s="116"/>
      <c r="G23" s="116"/>
      <c r="H23" s="67"/>
      <c r="I23" s="116" t="s">
        <v>56</v>
      </c>
      <c r="J23" s="116"/>
      <c r="K23" s="117"/>
      <c r="L23" s="117"/>
      <c r="M23" s="117"/>
    </row>
    <row r="24" spans="1:13" x14ac:dyDescent="0.25">
      <c r="K24" s="84"/>
    </row>
    <row r="25" spans="1:13" x14ac:dyDescent="0.25">
      <c r="K25" s="84"/>
    </row>
  </sheetData>
  <mergeCells count="6">
    <mergeCell ref="A1:L1"/>
    <mergeCell ref="A20:D20"/>
    <mergeCell ref="B23:C23"/>
    <mergeCell ref="E23:G23"/>
    <mergeCell ref="I23:J23"/>
    <mergeCell ref="K23:M23"/>
  </mergeCells>
  <pageMargins left="0.7" right="0.7" top="0.75" bottom="0.75" header="0.3" footer="0.3"/>
  <pageSetup paperSize="9" scale="7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rightToLeft="1" tabSelected="1" workbookViewId="0">
      <selection activeCell="S11" sqref="S11"/>
    </sheetView>
  </sheetViews>
  <sheetFormatPr defaultRowHeight="15" x14ac:dyDescent="0.25"/>
  <cols>
    <col min="2" max="2" width="17" bestFit="1" customWidth="1"/>
    <col min="3" max="3" width="20" bestFit="1" customWidth="1"/>
    <col min="4" max="4" width="12.140625" bestFit="1" customWidth="1"/>
    <col min="5" max="5" width="12" bestFit="1" customWidth="1"/>
    <col min="6" max="6" width="15.5703125" bestFit="1" customWidth="1"/>
    <col min="7" max="7" width="16.42578125" bestFit="1" customWidth="1"/>
    <col min="8" max="8" width="17.140625" customWidth="1"/>
    <col min="9" max="9" width="19.85546875" bestFit="1" customWidth="1"/>
    <col min="10" max="10" width="11" customWidth="1"/>
    <col min="11" max="11" width="8.42578125" bestFit="1" customWidth="1"/>
    <col min="12" max="12" width="12.5703125" customWidth="1"/>
    <col min="17" max="17" width="12" bestFit="1" customWidth="1"/>
  </cols>
  <sheetData>
    <row r="1" spans="1:12" ht="21" x14ac:dyDescent="0.25">
      <c r="A1" s="108" t="s">
        <v>106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2" ht="56.25" x14ac:dyDescent="0.25">
      <c r="A2" s="2" t="s">
        <v>0</v>
      </c>
      <c r="B2" s="3" t="s">
        <v>1</v>
      </c>
      <c r="C2" s="106" t="s">
        <v>2</v>
      </c>
      <c r="D2" s="2" t="s">
        <v>3</v>
      </c>
      <c r="E2" s="2" t="s">
        <v>4</v>
      </c>
      <c r="F2" s="2" t="s">
        <v>16</v>
      </c>
      <c r="G2" s="2" t="s">
        <v>17</v>
      </c>
      <c r="H2" s="5" t="s">
        <v>5</v>
      </c>
      <c r="I2" s="3" t="s">
        <v>6</v>
      </c>
      <c r="J2" s="3" t="s">
        <v>7</v>
      </c>
      <c r="K2" s="3" t="s">
        <v>8</v>
      </c>
      <c r="L2" s="3" t="s">
        <v>21</v>
      </c>
    </row>
    <row r="3" spans="1:12" ht="18.75" x14ac:dyDescent="0.25">
      <c r="A3" s="106">
        <v>1</v>
      </c>
      <c r="B3" s="41">
        <v>7264223</v>
      </c>
      <c r="C3" s="31" t="s">
        <v>12</v>
      </c>
      <c r="D3" s="25" t="s">
        <v>14</v>
      </c>
      <c r="E3" s="32">
        <v>3000</v>
      </c>
      <c r="F3" s="2">
        <v>240</v>
      </c>
      <c r="G3" s="9">
        <v>239.75</v>
      </c>
      <c r="H3" s="37">
        <f t="shared" ref="H3:H12" si="0">E3-I3</f>
        <v>3.125</v>
      </c>
      <c r="I3" s="10">
        <f t="shared" ref="I3:I10" si="1">(E3/F3)*G3</f>
        <v>2996.875</v>
      </c>
      <c r="J3" s="10">
        <v>0</v>
      </c>
      <c r="K3" s="11">
        <f t="shared" ref="K3:K12" si="2">I3+J3</f>
        <v>2996.875</v>
      </c>
      <c r="L3" s="44"/>
    </row>
    <row r="4" spans="1:12" ht="18.75" x14ac:dyDescent="0.3">
      <c r="A4" s="106">
        <v>2</v>
      </c>
      <c r="B4" s="8">
        <v>2504428448</v>
      </c>
      <c r="C4" s="10" t="s">
        <v>24</v>
      </c>
      <c r="D4" s="6" t="s">
        <v>9</v>
      </c>
      <c r="E4" s="9">
        <v>2000</v>
      </c>
      <c r="F4" s="2">
        <v>240</v>
      </c>
      <c r="G4" s="9">
        <v>240</v>
      </c>
      <c r="H4" s="37">
        <f t="shared" si="0"/>
        <v>0</v>
      </c>
      <c r="I4" s="10">
        <f t="shared" si="1"/>
        <v>2000.0000000000002</v>
      </c>
      <c r="J4" s="10">
        <v>0</v>
      </c>
      <c r="K4" s="11">
        <f t="shared" si="2"/>
        <v>2000.0000000000002</v>
      </c>
      <c r="L4" s="40"/>
    </row>
    <row r="5" spans="1:12" ht="18.75" x14ac:dyDescent="0.3">
      <c r="A5" s="106">
        <v>3</v>
      </c>
      <c r="B5" s="8">
        <v>2031146430</v>
      </c>
      <c r="C5" s="28" t="s">
        <v>10</v>
      </c>
      <c r="D5" s="29" t="s">
        <v>9</v>
      </c>
      <c r="E5" s="27">
        <v>2300</v>
      </c>
      <c r="F5" s="2">
        <v>240</v>
      </c>
      <c r="G5" s="9">
        <v>239.75</v>
      </c>
      <c r="H5" s="37">
        <f t="shared" si="0"/>
        <v>2.3958333333330302</v>
      </c>
      <c r="I5" s="10">
        <f t="shared" si="1"/>
        <v>2297.604166666667</v>
      </c>
      <c r="J5" s="10">
        <v>0</v>
      </c>
      <c r="K5" s="11">
        <f t="shared" si="2"/>
        <v>2297.604166666667</v>
      </c>
      <c r="L5" s="38"/>
    </row>
    <row r="6" spans="1:12" ht="18.75" x14ac:dyDescent="0.3">
      <c r="A6" s="106">
        <v>4</v>
      </c>
      <c r="B6" s="8">
        <v>2498308820</v>
      </c>
      <c r="C6" s="10" t="s">
        <v>13</v>
      </c>
      <c r="D6" s="6" t="s">
        <v>9</v>
      </c>
      <c r="E6" s="9">
        <v>2000</v>
      </c>
      <c r="F6" s="2">
        <v>240</v>
      </c>
      <c r="G6" s="9">
        <v>240</v>
      </c>
      <c r="H6" s="37">
        <f t="shared" si="0"/>
        <v>0</v>
      </c>
      <c r="I6" s="10">
        <f t="shared" si="1"/>
        <v>2000.0000000000002</v>
      </c>
      <c r="J6" s="10">
        <v>0</v>
      </c>
      <c r="K6" s="11">
        <f t="shared" si="2"/>
        <v>2000.0000000000002</v>
      </c>
      <c r="L6" s="38"/>
    </row>
    <row r="7" spans="1:12" ht="18.75" x14ac:dyDescent="0.3">
      <c r="A7" s="106">
        <v>5</v>
      </c>
      <c r="B7" s="8">
        <v>2507762298</v>
      </c>
      <c r="C7" s="8" t="s">
        <v>27</v>
      </c>
      <c r="D7" s="6" t="s">
        <v>9</v>
      </c>
      <c r="E7" s="9">
        <v>2000</v>
      </c>
      <c r="F7" s="2">
        <v>240</v>
      </c>
      <c r="G7" s="9">
        <v>240</v>
      </c>
      <c r="H7" s="37">
        <f t="shared" si="0"/>
        <v>0</v>
      </c>
      <c r="I7" s="10">
        <f t="shared" si="1"/>
        <v>2000.0000000000002</v>
      </c>
      <c r="J7" s="10">
        <v>0</v>
      </c>
      <c r="K7" s="11">
        <f t="shared" si="2"/>
        <v>2000.0000000000002</v>
      </c>
      <c r="L7" s="40"/>
    </row>
    <row r="8" spans="1:12" ht="18.75" x14ac:dyDescent="0.3">
      <c r="A8" s="106">
        <v>6</v>
      </c>
      <c r="B8" s="8">
        <v>2508443187</v>
      </c>
      <c r="C8" s="8" t="s">
        <v>28</v>
      </c>
      <c r="D8" s="6" t="s">
        <v>9</v>
      </c>
      <c r="E8" s="9">
        <v>2300</v>
      </c>
      <c r="F8" s="2">
        <v>240</v>
      </c>
      <c r="G8" s="9">
        <v>240</v>
      </c>
      <c r="H8" s="37">
        <f t="shared" si="0"/>
        <v>0</v>
      </c>
      <c r="I8" s="10">
        <f t="shared" si="1"/>
        <v>2300</v>
      </c>
      <c r="J8" s="10">
        <v>0</v>
      </c>
      <c r="K8" s="11">
        <f t="shared" si="2"/>
        <v>2300</v>
      </c>
      <c r="L8" s="40"/>
    </row>
    <row r="9" spans="1:12" ht="25.5" x14ac:dyDescent="0.3">
      <c r="A9" s="106">
        <v>7</v>
      </c>
      <c r="B9" s="8">
        <v>2516203409</v>
      </c>
      <c r="C9" s="8" t="s">
        <v>107</v>
      </c>
      <c r="D9" s="6" t="s">
        <v>9</v>
      </c>
      <c r="E9" s="9">
        <v>2000</v>
      </c>
      <c r="F9" s="2">
        <v>240</v>
      </c>
      <c r="G9" s="9">
        <v>240</v>
      </c>
      <c r="H9" s="37">
        <f t="shared" si="0"/>
        <v>0</v>
      </c>
      <c r="I9" s="10">
        <f t="shared" si="1"/>
        <v>2000.0000000000002</v>
      </c>
      <c r="J9" s="10">
        <v>322.60000000000002</v>
      </c>
      <c r="K9" s="11">
        <f t="shared" si="2"/>
        <v>2322.6000000000004</v>
      </c>
      <c r="L9" s="42" t="s">
        <v>108</v>
      </c>
    </row>
    <row r="10" spans="1:12" ht="25.5" x14ac:dyDescent="0.3">
      <c r="A10" s="106">
        <v>8</v>
      </c>
      <c r="B10" s="8">
        <v>2505759171</v>
      </c>
      <c r="C10" s="8" t="s">
        <v>109</v>
      </c>
      <c r="D10" s="6" t="s">
        <v>9</v>
      </c>
      <c r="E10" s="9">
        <v>2300</v>
      </c>
      <c r="F10" s="2">
        <v>240</v>
      </c>
      <c r="G10" s="9">
        <v>240</v>
      </c>
      <c r="H10" s="37">
        <f t="shared" si="0"/>
        <v>0</v>
      </c>
      <c r="I10" s="10">
        <f t="shared" si="1"/>
        <v>2300</v>
      </c>
      <c r="J10" s="10">
        <v>129</v>
      </c>
      <c r="K10" s="11">
        <f t="shared" si="2"/>
        <v>2429</v>
      </c>
      <c r="L10" s="42" t="s">
        <v>110</v>
      </c>
    </row>
    <row r="11" spans="1:12" ht="25.5" x14ac:dyDescent="0.3">
      <c r="A11" s="106">
        <v>9</v>
      </c>
      <c r="B11" s="8">
        <v>2509500357</v>
      </c>
      <c r="C11" s="10" t="s">
        <v>87</v>
      </c>
      <c r="D11" s="45" t="s">
        <v>9</v>
      </c>
      <c r="E11" s="46">
        <v>2000</v>
      </c>
      <c r="F11" s="2">
        <v>240</v>
      </c>
      <c r="G11" s="9">
        <v>40</v>
      </c>
      <c r="H11" s="37">
        <f t="shared" si="0"/>
        <v>1666.6666666666665</v>
      </c>
      <c r="I11" s="10">
        <f>(E11/F11)*G11</f>
        <v>333.33333333333337</v>
      </c>
      <c r="J11" s="10">
        <v>0</v>
      </c>
      <c r="K11" s="11">
        <f t="shared" si="2"/>
        <v>333.33333333333337</v>
      </c>
      <c r="L11" s="42" t="s">
        <v>112</v>
      </c>
    </row>
    <row r="12" spans="1:12" ht="25.5" x14ac:dyDescent="0.3">
      <c r="A12" s="106">
        <v>10</v>
      </c>
      <c r="B12" s="8" t="s">
        <v>95</v>
      </c>
      <c r="C12" s="10" t="s">
        <v>94</v>
      </c>
      <c r="D12" s="45" t="s">
        <v>9</v>
      </c>
      <c r="E12" s="46">
        <v>2000</v>
      </c>
      <c r="F12" s="2">
        <v>240</v>
      </c>
      <c r="G12" s="9">
        <v>232</v>
      </c>
      <c r="H12" s="37">
        <f t="shared" si="0"/>
        <v>66.666666666666515</v>
      </c>
      <c r="I12" s="10">
        <f>(E12/F12)*G12</f>
        <v>1933.3333333333335</v>
      </c>
      <c r="J12" s="10">
        <v>0</v>
      </c>
      <c r="K12" s="11">
        <f t="shared" si="2"/>
        <v>1933.3333333333335</v>
      </c>
      <c r="L12" s="42" t="s">
        <v>111</v>
      </c>
    </row>
    <row r="13" spans="1:12" ht="18.75" x14ac:dyDescent="0.25">
      <c r="A13" s="109" t="s">
        <v>11</v>
      </c>
      <c r="B13" s="109"/>
      <c r="C13" s="109"/>
      <c r="D13" s="109"/>
      <c r="E13" s="9">
        <f>SUM(E3:E12)</f>
        <v>21900</v>
      </c>
      <c r="F13" s="9"/>
      <c r="G13" s="9"/>
      <c r="H13" s="9">
        <f>SUM(H3:H12)</f>
        <v>1738.8541666666661</v>
      </c>
      <c r="I13" s="9">
        <f>SUM(I3:I12)</f>
        <v>20161.145833333332</v>
      </c>
      <c r="J13" s="9">
        <f>SUM(J3:J12)</f>
        <v>451.6</v>
      </c>
      <c r="K13" s="11">
        <f>SUM(K3:K12)</f>
        <v>20612.745833333334</v>
      </c>
      <c r="L13" s="10"/>
    </row>
    <row r="14" spans="1:12" ht="18.75" x14ac:dyDescent="0.3">
      <c r="A14" s="12"/>
      <c r="B14" s="15"/>
      <c r="C14" s="12"/>
      <c r="D14" s="16"/>
      <c r="E14" s="34"/>
      <c r="F14" s="34"/>
      <c r="G14" s="34"/>
      <c r="H14" s="17"/>
      <c r="I14" s="107"/>
      <c r="J14" s="107"/>
      <c r="K14" s="19"/>
      <c r="L14" s="14"/>
    </row>
    <row r="15" spans="1:12" ht="18.75" x14ac:dyDescent="0.25">
      <c r="A15" s="12"/>
      <c r="B15" s="15" t="s">
        <v>25</v>
      </c>
      <c r="C15" s="20" t="s">
        <v>18</v>
      </c>
      <c r="D15" s="21" t="s">
        <v>26</v>
      </c>
      <c r="E15" s="21"/>
      <c r="F15" s="21" t="s">
        <v>19</v>
      </c>
      <c r="G15" s="21"/>
      <c r="H15" s="21"/>
      <c r="I15" s="26" t="s">
        <v>20</v>
      </c>
      <c r="J15" s="26"/>
      <c r="K15" s="110"/>
      <c r="L15" s="110"/>
    </row>
  </sheetData>
  <mergeCells count="3">
    <mergeCell ref="A1:L1"/>
    <mergeCell ref="A13:D13"/>
    <mergeCell ref="K15:L15"/>
  </mergeCells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rightToLeft="1" workbookViewId="0">
      <selection activeCell="G31" sqref="G31"/>
    </sheetView>
  </sheetViews>
  <sheetFormatPr defaultRowHeight="15" x14ac:dyDescent="0.25"/>
  <cols>
    <col min="2" max="2" width="15.7109375" bestFit="1" customWidth="1"/>
    <col min="3" max="3" width="30.7109375" bestFit="1" customWidth="1"/>
    <col min="4" max="4" width="16.28515625" bestFit="1" customWidth="1"/>
    <col min="5" max="5" width="12" bestFit="1" customWidth="1"/>
    <col min="6" max="6" width="14.7109375" bestFit="1" customWidth="1"/>
    <col min="7" max="7" width="17" bestFit="1" customWidth="1"/>
    <col min="9" max="9" width="12" bestFit="1" customWidth="1"/>
    <col min="10" max="10" width="7" bestFit="1" customWidth="1"/>
    <col min="11" max="11" width="11" customWidth="1"/>
    <col min="12" max="12" width="8.85546875" bestFit="1" customWidth="1"/>
  </cols>
  <sheetData>
    <row r="1" spans="1:13" ht="18.75" x14ac:dyDescent="0.25">
      <c r="A1" s="111" t="s">
        <v>32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"/>
    </row>
    <row r="2" spans="1:13" ht="75" x14ac:dyDescent="0.25">
      <c r="A2" s="2" t="s">
        <v>0</v>
      </c>
      <c r="B2" s="3" t="s">
        <v>1</v>
      </c>
      <c r="C2" s="48" t="s">
        <v>2</v>
      </c>
      <c r="D2" s="2" t="s">
        <v>3</v>
      </c>
      <c r="E2" s="2" t="s">
        <v>4</v>
      </c>
      <c r="F2" s="2" t="s">
        <v>33</v>
      </c>
      <c r="G2" s="2" t="s">
        <v>34</v>
      </c>
      <c r="H2" s="5" t="s">
        <v>5</v>
      </c>
      <c r="I2" s="3" t="s">
        <v>6</v>
      </c>
      <c r="J2" s="3" t="s">
        <v>35</v>
      </c>
      <c r="K2" s="3" t="s">
        <v>8</v>
      </c>
      <c r="L2" s="3" t="s">
        <v>36</v>
      </c>
      <c r="M2" s="1"/>
    </row>
    <row r="3" spans="1:13" ht="18.75" x14ac:dyDescent="0.25">
      <c r="A3" s="48">
        <v>1</v>
      </c>
      <c r="B3" s="50">
        <v>2022490847</v>
      </c>
      <c r="C3" s="2" t="s">
        <v>37</v>
      </c>
      <c r="D3" s="48" t="s">
        <v>38</v>
      </c>
      <c r="E3" s="51">
        <v>3500</v>
      </c>
      <c r="F3" s="51">
        <v>248</v>
      </c>
      <c r="G3" s="51">
        <v>220</v>
      </c>
      <c r="H3" s="37">
        <f t="shared" ref="H3:H16" si="0">E3-I3</f>
        <v>395.1612903225805</v>
      </c>
      <c r="I3" s="48">
        <f t="shared" ref="I3:I16" si="1">(E3/F3)*G3</f>
        <v>3104.8387096774195</v>
      </c>
      <c r="J3" s="48">
        <v>0</v>
      </c>
      <c r="K3" s="52">
        <f>I3+J3</f>
        <v>3104.8387096774195</v>
      </c>
      <c r="L3" s="53"/>
      <c r="M3" s="1"/>
    </row>
    <row r="4" spans="1:13" ht="18.75" x14ac:dyDescent="0.25">
      <c r="A4" s="48">
        <v>2</v>
      </c>
      <c r="B4" s="50" t="s">
        <v>39</v>
      </c>
      <c r="C4" s="2" t="s">
        <v>40</v>
      </c>
      <c r="D4" s="2" t="s">
        <v>38</v>
      </c>
      <c r="E4" s="9">
        <v>3500</v>
      </c>
      <c r="F4" s="51">
        <v>248</v>
      </c>
      <c r="G4" s="51">
        <v>247.25</v>
      </c>
      <c r="H4" s="37">
        <f t="shared" si="0"/>
        <v>10.584677419354648</v>
      </c>
      <c r="I4" s="48">
        <f t="shared" si="1"/>
        <v>3489.4153225806454</v>
      </c>
      <c r="J4" s="48">
        <v>0</v>
      </c>
      <c r="K4" s="52">
        <f t="shared" ref="K4:K17" si="2">I4+J4</f>
        <v>3489.4153225806454</v>
      </c>
      <c r="L4" s="54"/>
      <c r="M4" s="1"/>
    </row>
    <row r="5" spans="1:13" ht="18.75" x14ac:dyDescent="0.3">
      <c r="A5" s="48">
        <v>3</v>
      </c>
      <c r="B5" s="55">
        <v>2350165409</v>
      </c>
      <c r="C5" s="2" t="s">
        <v>41</v>
      </c>
      <c r="D5" s="6" t="s">
        <v>42</v>
      </c>
      <c r="E5" s="51">
        <v>2300</v>
      </c>
      <c r="F5" s="51">
        <v>248</v>
      </c>
      <c r="G5" s="51">
        <v>247.25</v>
      </c>
      <c r="H5" s="37">
        <f t="shared" si="0"/>
        <v>6.955645161290704</v>
      </c>
      <c r="I5" s="48">
        <f t="shared" si="1"/>
        <v>2293.0443548387093</v>
      </c>
      <c r="J5" s="48">
        <v>0</v>
      </c>
      <c r="K5" s="52">
        <f t="shared" si="2"/>
        <v>2293.0443548387093</v>
      </c>
      <c r="L5" s="50"/>
      <c r="M5" s="1"/>
    </row>
    <row r="6" spans="1:13" ht="18.75" x14ac:dyDescent="0.25">
      <c r="A6" s="48">
        <v>4</v>
      </c>
      <c r="B6" s="55">
        <v>2384349532</v>
      </c>
      <c r="C6" s="2" t="s">
        <v>43</v>
      </c>
      <c r="D6" s="48" t="s">
        <v>42</v>
      </c>
      <c r="E6" s="51">
        <v>2300</v>
      </c>
      <c r="F6" s="51">
        <v>248</v>
      </c>
      <c r="G6" s="51">
        <v>248</v>
      </c>
      <c r="H6" s="37">
        <f t="shared" si="0"/>
        <v>0</v>
      </c>
      <c r="I6" s="48">
        <f t="shared" si="1"/>
        <v>2300</v>
      </c>
      <c r="J6" s="48">
        <v>0</v>
      </c>
      <c r="K6" s="52">
        <f t="shared" si="2"/>
        <v>2300</v>
      </c>
      <c r="L6" s="50"/>
      <c r="M6" s="1"/>
    </row>
    <row r="7" spans="1:13" ht="18.75" x14ac:dyDescent="0.25">
      <c r="A7" s="48">
        <v>5</v>
      </c>
      <c r="B7" s="55">
        <v>2390741615</v>
      </c>
      <c r="C7" s="2" t="s">
        <v>44</v>
      </c>
      <c r="D7" s="48" t="s">
        <v>42</v>
      </c>
      <c r="E7" s="51">
        <v>2300</v>
      </c>
      <c r="F7" s="51">
        <v>248</v>
      </c>
      <c r="G7" s="51">
        <v>248</v>
      </c>
      <c r="H7" s="37">
        <f t="shared" si="0"/>
        <v>0</v>
      </c>
      <c r="I7" s="48">
        <f t="shared" si="1"/>
        <v>2300</v>
      </c>
      <c r="J7" s="48">
        <v>0</v>
      </c>
      <c r="K7" s="52">
        <f t="shared" si="2"/>
        <v>2300</v>
      </c>
      <c r="L7" s="50"/>
      <c r="M7" s="1"/>
    </row>
    <row r="8" spans="1:13" ht="18.75" x14ac:dyDescent="0.25">
      <c r="A8" s="48">
        <v>6</v>
      </c>
      <c r="B8" s="55">
        <v>2363030475</v>
      </c>
      <c r="C8" s="2" t="s">
        <v>45</v>
      </c>
      <c r="D8" s="48" t="s">
        <v>42</v>
      </c>
      <c r="E8" s="51">
        <v>2300</v>
      </c>
      <c r="F8" s="51">
        <v>248</v>
      </c>
      <c r="G8" s="51">
        <v>248</v>
      </c>
      <c r="H8" s="37">
        <f t="shared" si="0"/>
        <v>0</v>
      </c>
      <c r="I8" s="48">
        <f t="shared" si="1"/>
        <v>2300</v>
      </c>
      <c r="J8" s="48">
        <v>0</v>
      </c>
      <c r="K8" s="52">
        <f t="shared" si="2"/>
        <v>2300</v>
      </c>
      <c r="L8" s="50"/>
      <c r="M8" s="1"/>
    </row>
    <row r="9" spans="1:13" ht="18.75" x14ac:dyDescent="0.25">
      <c r="A9" s="48">
        <v>7</v>
      </c>
      <c r="B9" s="55">
        <v>2326946767</v>
      </c>
      <c r="C9" s="2" t="s">
        <v>46</v>
      </c>
      <c r="D9" s="48" t="s">
        <v>42</v>
      </c>
      <c r="E9" s="51">
        <v>2300</v>
      </c>
      <c r="F9" s="51">
        <v>248</v>
      </c>
      <c r="G9" s="51">
        <v>248</v>
      </c>
      <c r="H9" s="37">
        <f t="shared" si="0"/>
        <v>0</v>
      </c>
      <c r="I9" s="48">
        <f t="shared" si="1"/>
        <v>2300</v>
      </c>
      <c r="J9" s="48">
        <v>0</v>
      </c>
      <c r="K9" s="52">
        <f t="shared" si="2"/>
        <v>2300</v>
      </c>
      <c r="L9" s="50"/>
      <c r="M9" s="1"/>
    </row>
    <row r="10" spans="1:13" ht="18.75" x14ac:dyDescent="0.25">
      <c r="A10" s="48">
        <v>8</v>
      </c>
      <c r="B10" s="56">
        <v>2486562032</v>
      </c>
      <c r="C10" s="57" t="s">
        <v>47</v>
      </c>
      <c r="D10" s="48" t="s">
        <v>42</v>
      </c>
      <c r="E10" s="9">
        <v>2300</v>
      </c>
      <c r="F10" s="51">
        <v>248</v>
      </c>
      <c r="G10" s="9">
        <v>248</v>
      </c>
      <c r="H10" s="37">
        <f t="shared" si="0"/>
        <v>0</v>
      </c>
      <c r="I10" s="48">
        <f t="shared" si="1"/>
        <v>2300</v>
      </c>
      <c r="J10" s="2">
        <v>0</v>
      </c>
      <c r="K10" s="52">
        <f t="shared" si="2"/>
        <v>2300</v>
      </c>
      <c r="L10" s="58"/>
      <c r="M10" s="1"/>
    </row>
    <row r="11" spans="1:13" ht="18.75" x14ac:dyDescent="0.25">
      <c r="A11" s="48">
        <v>9</v>
      </c>
      <c r="B11" s="56">
        <v>2317846067</v>
      </c>
      <c r="C11" s="2" t="s">
        <v>48</v>
      </c>
      <c r="D11" s="2" t="s">
        <v>42</v>
      </c>
      <c r="E11" s="9">
        <v>2300</v>
      </c>
      <c r="F11" s="51">
        <v>248</v>
      </c>
      <c r="G11" s="9">
        <v>248</v>
      </c>
      <c r="H11" s="5">
        <f t="shared" si="0"/>
        <v>0</v>
      </c>
      <c r="I11" s="2">
        <f t="shared" si="1"/>
        <v>2300</v>
      </c>
      <c r="J11" s="2">
        <v>0</v>
      </c>
      <c r="K11" s="52">
        <f t="shared" si="2"/>
        <v>2300</v>
      </c>
      <c r="L11" s="59"/>
      <c r="M11" s="1"/>
    </row>
    <row r="12" spans="1:13" ht="18.75" x14ac:dyDescent="0.25">
      <c r="A12" s="48">
        <v>10</v>
      </c>
      <c r="B12" s="56">
        <v>2499417182</v>
      </c>
      <c r="C12" s="57" t="s">
        <v>49</v>
      </c>
      <c r="D12" s="48" t="s">
        <v>42</v>
      </c>
      <c r="E12" s="9">
        <v>2000</v>
      </c>
      <c r="F12" s="51">
        <v>248</v>
      </c>
      <c r="G12" s="9">
        <v>240</v>
      </c>
      <c r="H12" s="37">
        <f t="shared" si="0"/>
        <v>64.51612903225805</v>
      </c>
      <c r="I12" s="48">
        <f t="shared" si="1"/>
        <v>1935.483870967742</v>
      </c>
      <c r="J12" s="2">
        <v>0</v>
      </c>
      <c r="K12" s="52">
        <f t="shared" si="2"/>
        <v>1935.483870967742</v>
      </c>
      <c r="L12" s="5"/>
      <c r="M12" s="1"/>
    </row>
    <row r="13" spans="1:13" ht="18.75" x14ac:dyDescent="0.25">
      <c r="A13" s="48">
        <v>11</v>
      </c>
      <c r="B13" s="56">
        <v>2387033893</v>
      </c>
      <c r="C13" s="2" t="s">
        <v>50</v>
      </c>
      <c r="D13" s="2" t="s">
        <v>42</v>
      </c>
      <c r="E13" s="9">
        <v>2300</v>
      </c>
      <c r="F13" s="51">
        <v>248</v>
      </c>
      <c r="G13" s="9">
        <v>248</v>
      </c>
      <c r="H13" s="37">
        <f t="shared" si="0"/>
        <v>0</v>
      </c>
      <c r="I13" s="48">
        <f t="shared" si="1"/>
        <v>2300</v>
      </c>
      <c r="J13" s="2">
        <v>0</v>
      </c>
      <c r="K13" s="52">
        <f t="shared" si="2"/>
        <v>2300</v>
      </c>
      <c r="L13" s="59"/>
      <c r="M13" s="1"/>
    </row>
    <row r="14" spans="1:13" ht="18.75" x14ac:dyDescent="0.25">
      <c r="A14" s="48">
        <v>12</v>
      </c>
      <c r="B14" s="56">
        <v>2354668796</v>
      </c>
      <c r="C14" s="2" t="s">
        <v>51</v>
      </c>
      <c r="D14" s="2" t="s">
        <v>42</v>
      </c>
      <c r="E14" s="9">
        <v>2300</v>
      </c>
      <c r="F14" s="51">
        <v>248</v>
      </c>
      <c r="G14" s="9">
        <v>248</v>
      </c>
      <c r="H14" s="37">
        <f t="shared" si="0"/>
        <v>0</v>
      </c>
      <c r="I14" s="48">
        <f t="shared" si="1"/>
        <v>2300</v>
      </c>
      <c r="J14" s="2">
        <v>0</v>
      </c>
      <c r="K14" s="52">
        <f t="shared" si="2"/>
        <v>2300</v>
      </c>
      <c r="L14" s="60"/>
      <c r="M14" s="1"/>
    </row>
    <row r="15" spans="1:13" ht="18.75" x14ac:dyDescent="0.25">
      <c r="A15" s="48">
        <v>13</v>
      </c>
      <c r="B15" s="56">
        <v>2332400601</v>
      </c>
      <c r="C15" s="61" t="s">
        <v>52</v>
      </c>
      <c r="D15" s="2" t="s">
        <v>42</v>
      </c>
      <c r="E15" s="9">
        <v>2300</v>
      </c>
      <c r="F15" s="51">
        <v>248</v>
      </c>
      <c r="G15" s="9">
        <v>248</v>
      </c>
      <c r="H15" s="37">
        <f t="shared" si="0"/>
        <v>0</v>
      </c>
      <c r="I15" s="48">
        <f t="shared" si="1"/>
        <v>2300</v>
      </c>
      <c r="J15" s="2">
        <v>0</v>
      </c>
      <c r="K15" s="52">
        <f t="shared" si="2"/>
        <v>2300</v>
      </c>
      <c r="L15" s="60"/>
      <c r="M15" s="1"/>
    </row>
    <row r="16" spans="1:13" ht="18.75" x14ac:dyDescent="0.25">
      <c r="A16" s="48">
        <v>14</v>
      </c>
      <c r="B16" s="62">
        <v>2304480482</v>
      </c>
      <c r="C16" s="61" t="s">
        <v>53</v>
      </c>
      <c r="D16" s="2" t="s">
        <v>42</v>
      </c>
      <c r="E16" s="9">
        <v>2300</v>
      </c>
      <c r="F16" s="51">
        <v>248</v>
      </c>
      <c r="G16" s="9">
        <v>248</v>
      </c>
      <c r="H16" s="37">
        <f t="shared" si="0"/>
        <v>0</v>
      </c>
      <c r="I16" s="48">
        <f t="shared" si="1"/>
        <v>2300</v>
      </c>
      <c r="J16" s="2">
        <v>0</v>
      </c>
      <c r="K16" s="52">
        <f t="shared" si="2"/>
        <v>2300</v>
      </c>
      <c r="L16" s="58"/>
      <c r="M16" s="1"/>
    </row>
    <row r="17" spans="1:13" ht="18.75" x14ac:dyDescent="0.25">
      <c r="A17" s="112" t="s">
        <v>54</v>
      </c>
      <c r="B17" s="113"/>
      <c r="C17" s="113"/>
      <c r="D17" s="114"/>
      <c r="E17" s="9">
        <f>SUM(E3:E16)</f>
        <v>34300</v>
      </c>
      <c r="F17" s="9"/>
      <c r="G17" s="9"/>
      <c r="H17" s="9">
        <f>SUM(H3:H16)</f>
        <v>477.2177419354839</v>
      </c>
      <c r="I17" s="9">
        <f>SUM(I3:I16)</f>
        <v>33822.782258064515</v>
      </c>
      <c r="J17" s="9">
        <f>SUM(J3:J16)</f>
        <v>0</v>
      </c>
      <c r="K17" s="52">
        <f t="shared" si="2"/>
        <v>33822.782258064515</v>
      </c>
      <c r="L17" s="59"/>
      <c r="M17" s="1"/>
    </row>
    <row r="18" spans="1:13" ht="18.75" x14ac:dyDescent="0.25">
      <c r="A18" s="63"/>
      <c r="B18" s="63"/>
      <c r="C18" s="63"/>
      <c r="D18" s="63"/>
      <c r="E18" s="64"/>
      <c r="F18" s="64"/>
      <c r="G18" s="64"/>
      <c r="H18" s="64"/>
      <c r="I18" s="63"/>
      <c r="J18" s="64"/>
      <c r="K18" s="1" t="s">
        <v>55</v>
      </c>
      <c r="L18" s="65"/>
      <c r="M18" s="1"/>
    </row>
    <row r="19" spans="1:13" ht="18.75" x14ac:dyDescent="0.25">
      <c r="A19" s="63"/>
      <c r="B19" s="63"/>
      <c r="C19" s="63"/>
      <c r="D19" s="63"/>
      <c r="E19" s="64"/>
      <c r="F19" s="64"/>
      <c r="G19" s="64"/>
      <c r="H19" s="64"/>
      <c r="I19" s="63"/>
      <c r="J19" s="64"/>
      <c r="K19" s="1"/>
      <c r="L19" s="65"/>
      <c r="M19" s="1"/>
    </row>
    <row r="20" spans="1:13" ht="18.75" x14ac:dyDescent="0.25">
      <c r="A20" s="63"/>
      <c r="B20" s="115" t="s">
        <v>25</v>
      </c>
      <c r="C20" s="115"/>
      <c r="D20" s="66" t="s">
        <v>26</v>
      </c>
      <c r="E20" s="116" t="s">
        <v>19</v>
      </c>
      <c r="F20" s="116"/>
      <c r="G20" s="116"/>
      <c r="H20" s="67"/>
      <c r="I20" s="116" t="s">
        <v>56</v>
      </c>
      <c r="J20" s="116"/>
      <c r="K20" s="117"/>
      <c r="L20" s="117"/>
      <c r="M20" s="117"/>
    </row>
    <row r="21" spans="1:13" ht="18.75" x14ac:dyDescent="0.25">
      <c r="A21" s="1"/>
      <c r="B21" s="1"/>
      <c r="C21" s="63"/>
      <c r="D21" s="1"/>
      <c r="E21" s="1"/>
      <c r="F21" s="1"/>
      <c r="G21" s="1"/>
      <c r="H21" s="1"/>
      <c r="I21" s="1"/>
      <c r="J21" s="1"/>
      <c r="K21" s="1"/>
      <c r="L21" s="68"/>
      <c r="M21" s="1"/>
    </row>
    <row r="22" spans="1:13" ht="18.75" x14ac:dyDescent="0.25">
      <c r="A22" s="1"/>
      <c r="B22" s="1"/>
      <c r="C22" s="63"/>
      <c r="D22" s="1"/>
      <c r="E22" s="1"/>
      <c r="F22" s="1"/>
      <c r="G22" s="1"/>
      <c r="H22" s="1"/>
      <c r="I22" s="1"/>
      <c r="J22" s="1"/>
      <c r="K22" s="1"/>
      <c r="L22" s="68"/>
      <c r="M22" s="1"/>
    </row>
  </sheetData>
  <mergeCells count="6">
    <mergeCell ref="A1:L1"/>
    <mergeCell ref="A17:D17"/>
    <mergeCell ref="B20:C20"/>
    <mergeCell ref="E20:G20"/>
    <mergeCell ref="I20:J20"/>
    <mergeCell ref="K20:M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rightToLeft="1" workbookViewId="0">
      <selection activeCell="G31" sqref="G31"/>
    </sheetView>
  </sheetViews>
  <sheetFormatPr defaultRowHeight="15" x14ac:dyDescent="0.25"/>
  <cols>
    <col min="2" max="2" width="17" bestFit="1" customWidth="1"/>
    <col min="3" max="3" width="19.140625" bestFit="1" customWidth="1"/>
    <col min="4" max="4" width="16.140625" bestFit="1" customWidth="1"/>
    <col min="5" max="5" width="12" bestFit="1" customWidth="1"/>
    <col min="6" max="6" width="14.42578125" bestFit="1" customWidth="1"/>
    <col min="7" max="7" width="20.7109375" bestFit="1" customWidth="1"/>
    <col min="9" max="9" width="12" bestFit="1" customWidth="1"/>
    <col min="11" max="11" width="12" bestFit="1" customWidth="1"/>
  </cols>
  <sheetData>
    <row r="1" spans="1:12" ht="18.75" x14ac:dyDescent="0.25">
      <c r="A1" s="111" t="s">
        <v>58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ht="75" x14ac:dyDescent="0.25">
      <c r="A2" s="2" t="s">
        <v>0</v>
      </c>
      <c r="B2" s="3" t="s">
        <v>1</v>
      </c>
      <c r="C2" s="48" t="s">
        <v>2</v>
      </c>
      <c r="D2" s="2" t="s">
        <v>3</v>
      </c>
      <c r="E2" s="2" t="s">
        <v>4</v>
      </c>
      <c r="F2" s="2" t="s">
        <v>59</v>
      </c>
      <c r="G2" s="2" t="s">
        <v>60</v>
      </c>
      <c r="H2" s="5" t="s">
        <v>5</v>
      </c>
      <c r="I2" s="3" t="s">
        <v>6</v>
      </c>
      <c r="J2" s="3" t="s">
        <v>61</v>
      </c>
      <c r="K2" s="3" t="s">
        <v>8</v>
      </c>
      <c r="L2" s="3" t="s">
        <v>36</v>
      </c>
    </row>
    <row r="3" spans="1:12" ht="25.5" customHeight="1" x14ac:dyDescent="0.25">
      <c r="A3" s="48">
        <v>1</v>
      </c>
      <c r="B3" s="55">
        <v>2361438761</v>
      </c>
      <c r="C3" s="2" t="s">
        <v>62</v>
      </c>
      <c r="D3" s="55" t="s">
        <v>63</v>
      </c>
      <c r="E3" s="51">
        <v>2300</v>
      </c>
      <c r="F3" s="48">
        <v>248</v>
      </c>
      <c r="G3" s="48">
        <v>248</v>
      </c>
      <c r="H3" s="37">
        <f t="shared" ref="H3:H8" si="0">E3-I3</f>
        <v>0</v>
      </c>
      <c r="I3" s="48">
        <f t="shared" ref="I3:I8" si="1">(E3/F3)*G3</f>
        <v>2300</v>
      </c>
      <c r="J3" s="48">
        <v>0</v>
      </c>
      <c r="K3" s="52">
        <f t="shared" ref="K3:K8" si="2">I3+J3</f>
        <v>2300</v>
      </c>
      <c r="L3" s="50"/>
    </row>
    <row r="4" spans="1:12" ht="29.25" customHeight="1" x14ac:dyDescent="0.25">
      <c r="A4" s="48">
        <v>2</v>
      </c>
      <c r="B4" s="55">
        <v>2193997955</v>
      </c>
      <c r="C4" s="2" t="s">
        <v>64</v>
      </c>
      <c r="D4" s="70" t="s">
        <v>65</v>
      </c>
      <c r="E4" s="51">
        <v>2300</v>
      </c>
      <c r="F4" s="48">
        <v>248</v>
      </c>
      <c r="G4" s="48">
        <v>248</v>
      </c>
      <c r="H4" s="37">
        <f t="shared" si="0"/>
        <v>0</v>
      </c>
      <c r="I4" s="48">
        <f t="shared" si="1"/>
        <v>2300</v>
      </c>
      <c r="J4" s="48">
        <v>0</v>
      </c>
      <c r="K4" s="52">
        <f t="shared" si="2"/>
        <v>2300</v>
      </c>
      <c r="L4" s="71"/>
    </row>
    <row r="5" spans="1:12" ht="29.25" customHeight="1" x14ac:dyDescent="0.25">
      <c r="A5" s="48">
        <v>3</v>
      </c>
      <c r="B5" s="55">
        <v>2337671446</v>
      </c>
      <c r="C5" s="2" t="s">
        <v>66</v>
      </c>
      <c r="D5" s="70" t="s">
        <v>67</v>
      </c>
      <c r="E5" s="51">
        <v>2300</v>
      </c>
      <c r="F5" s="48">
        <v>248</v>
      </c>
      <c r="G5" s="48">
        <v>248</v>
      </c>
      <c r="H5" s="37">
        <f t="shared" si="0"/>
        <v>0</v>
      </c>
      <c r="I5" s="48">
        <f t="shared" si="1"/>
        <v>2300</v>
      </c>
      <c r="J5" s="48">
        <v>0</v>
      </c>
      <c r="K5" s="52">
        <f t="shared" si="2"/>
        <v>2300</v>
      </c>
      <c r="L5" s="50"/>
    </row>
    <row r="6" spans="1:12" ht="24.75" customHeight="1" x14ac:dyDescent="0.25">
      <c r="A6" s="48">
        <v>4</v>
      </c>
      <c r="B6" s="56">
        <v>2485308585</v>
      </c>
      <c r="C6" s="2" t="s">
        <v>68</v>
      </c>
      <c r="D6" s="70" t="s">
        <v>69</v>
      </c>
      <c r="E6" s="9">
        <v>2300</v>
      </c>
      <c r="F6" s="48">
        <v>248</v>
      </c>
      <c r="G6" s="48">
        <v>248</v>
      </c>
      <c r="H6" s="37">
        <f t="shared" si="0"/>
        <v>0</v>
      </c>
      <c r="I6" s="48">
        <f t="shared" si="1"/>
        <v>2300</v>
      </c>
      <c r="J6" s="48">
        <v>0</v>
      </c>
      <c r="K6" s="72">
        <f t="shared" si="2"/>
        <v>2300</v>
      </c>
      <c r="L6" s="50"/>
    </row>
    <row r="7" spans="1:12" ht="26.25" customHeight="1" x14ac:dyDescent="0.25">
      <c r="A7" s="48">
        <v>5</v>
      </c>
      <c r="B7" s="56">
        <v>2489881660</v>
      </c>
      <c r="C7" s="2" t="s">
        <v>70</v>
      </c>
      <c r="D7" s="70" t="s">
        <v>71</v>
      </c>
      <c r="E7" s="9">
        <v>2300</v>
      </c>
      <c r="F7" s="48">
        <v>248</v>
      </c>
      <c r="G7" s="48">
        <v>245</v>
      </c>
      <c r="H7" s="37">
        <f t="shared" si="0"/>
        <v>27.822580645161452</v>
      </c>
      <c r="I7" s="48">
        <f t="shared" si="1"/>
        <v>2272.1774193548385</v>
      </c>
      <c r="J7" s="48">
        <v>0</v>
      </c>
      <c r="K7" s="72">
        <f t="shared" si="2"/>
        <v>2272.1774193548385</v>
      </c>
      <c r="L7" s="50"/>
    </row>
    <row r="8" spans="1:12" ht="25.5" customHeight="1" x14ac:dyDescent="0.25">
      <c r="A8" s="48">
        <v>6</v>
      </c>
      <c r="B8" s="2" t="s">
        <v>72</v>
      </c>
      <c r="C8" s="2" t="s">
        <v>73</v>
      </c>
      <c r="D8" s="57" t="s">
        <v>74</v>
      </c>
      <c r="E8" s="9">
        <v>2300</v>
      </c>
      <c r="F8" s="48">
        <v>248</v>
      </c>
      <c r="G8" s="48">
        <v>248</v>
      </c>
      <c r="H8" s="37">
        <f t="shared" si="0"/>
        <v>0</v>
      </c>
      <c r="I8" s="48">
        <f t="shared" si="1"/>
        <v>2300</v>
      </c>
      <c r="J8" s="48">
        <v>0</v>
      </c>
      <c r="K8" s="72">
        <f t="shared" si="2"/>
        <v>2300</v>
      </c>
      <c r="L8" s="50"/>
    </row>
    <row r="9" spans="1:12" ht="18.75" x14ac:dyDescent="0.25">
      <c r="A9" s="112" t="s">
        <v>75</v>
      </c>
      <c r="B9" s="113"/>
      <c r="C9" s="113"/>
      <c r="D9" s="114"/>
      <c r="E9" s="9">
        <f>SUM(E3:E8)</f>
        <v>13800</v>
      </c>
      <c r="F9" s="9"/>
      <c r="G9" s="9"/>
      <c r="H9" s="9">
        <f>SUM(H3:H8)</f>
        <v>27.822580645161452</v>
      </c>
      <c r="I9" s="9">
        <f>SUM(I3:I8)</f>
        <v>13772.177419354839</v>
      </c>
      <c r="J9" s="9">
        <f t="shared" ref="J9" si="3">SUM(J3:J8)</f>
        <v>0</v>
      </c>
      <c r="K9" s="9">
        <f>SUM(K3:K8)</f>
        <v>13772.177419354839</v>
      </c>
      <c r="L9" s="59"/>
    </row>
    <row r="10" spans="1:12" ht="18.75" x14ac:dyDescent="0.25">
      <c r="A10" s="63"/>
      <c r="B10" s="73"/>
      <c r="C10" s="63"/>
      <c r="D10" s="63"/>
      <c r="E10" s="64"/>
      <c r="F10" s="64"/>
      <c r="G10" s="64"/>
      <c r="H10" s="74"/>
      <c r="I10" s="1"/>
      <c r="J10" s="1"/>
      <c r="K10" s="69"/>
      <c r="L10" s="65"/>
    </row>
    <row r="11" spans="1:12" ht="18.75" x14ac:dyDescent="0.25">
      <c r="A11" s="63"/>
      <c r="B11" s="73" t="s">
        <v>25</v>
      </c>
      <c r="C11" s="75"/>
      <c r="D11" s="75"/>
      <c r="E11" s="75" t="s">
        <v>26</v>
      </c>
      <c r="F11" s="76"/>
      <c r="G11" s="76" t="s">
        <v>19</v>
      </c>
      <c r="H11" s="118" t="s">
        <v>56</v>
      </c>
      <c r="I11" s="118"/>
      <c r="J11" s="118"/>
      <c r="K11" s="118"/>
      <c r="L11" s="118"/>
    </row>
    <row r="12" spans="1:12" ht="18.75" x14ac:dyDescent="0.25">
      <c r="A12" s="63"/>
      <c r="B12" s="73"/>
      <c r="C12" s="63"/>
      <c r="D12" s="63"/>
      <c r="E12" s="64"/>
      <c r="F12" s="64"/>
      <c r="G12" s="64"/>
      <c r="H12" s="74"/>
      <c r="I12" s="1"/>
      <c r="J12" s="1"/>
      <c r="K12" s="69"/>
      <c r="L12" s="65"/>
    </row>
    <row r="13" spans="1:12" ht="18.75" x14ac:dyDescent="0.25">
      <c r="A13" s="63"/>
      <c r="B13" s="73"/>
      <c r="C13" s="63"/>
      <c r="D13" s="63"/>
      <c r="E13" s="64"/>
      <c r="F13" s="64"/>
      <c r="G13" s="64"/>
      <c r="H13" s="74"/>
      <c r="I13" s="1"/>
      <c r="J13" s="1"/>
      <c r="K13" s="69"/>
      <c r="L13" s="65"/>
    </row>
  </sheetData>
  <mergeCells count="4">
    <mergeCell ref="A1:L1"/>
    <mergeCell ref="A9:D9"/>
    <mergeCell ref="H11:J11"/>
    <mergeCell ref="K11:L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rightToLeft="1" workbookViewId="0">
      <selection activeCell="G31" sqref="G31"/>
    </sheetView>
  </sheetViews>
  <sheetFormatPr defaultRowHeight="15" x14ac:dyDescent="0.25"/>
  <cols>
    <col min="2" max="2" width="17" bestFit="1" customWidth="1"/>
    <col min="3" max="3" width="19.140625" bestFit="1" customWidth="1"/>
    <col min="4" max="4" width="16.140625" bestFit="1" customWidth="1"/>
    <col min="5" max="5" width="12" bestFit="1" customWidth="1"/>
    <col min="6" max="6" width="14.42578125" bestFit="1" customWidth="1"/>
    <col min="7" max="7" width="20.7109375" bestFit="1" customWidth="1"/>
    <col min="8" max="8" width="15.85546875" customWidth="1"/>
    <col min="9" max="9" width="12" bestFit="1" customWidth="1"/>
    <col min="10" max="10" width="11.42578125" customWidth="1"/>
    <col min="11" max="11" width="12" bestFit="1" customWidth="1"/>
    <col min="12" max="12" width="11.7109375" customWidth="1"/>
  </cols>
  <sheetData>
    <row r="1" spans="1:12" ht="18.75" x14ac:dyDescent="0.25">
      <c r="A1" s="119" t="s">
        <v>58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 ht="75" x14ac:dyDescent="0.25">
      <c r="A2" s="2" t="s">
        <v>0</v>
      </c>
      <c r="B2" s="3" t="s">
        <v>1</v>
      </c>
      <c r="C2" s="80" t="s">
        <v>2</v>
      </c>
      <c r="D2" s="2" t="s">
        <v>3</v>
      </c>
      <c r="E2" s="2" t="s">
        <v>4</v>
      </c>
      <c r="F2" s="2" t="s">
        <v>59</v>
      </c>
      <c r="G2" s="2" t="s">
        <v>60</v>
      </c>
      <c r="H2" s="5" t="s">
        <v>5</v>
      </c>
      <c r="I2" s="3" t="s">
        <v>6</v>
      </c>
      <c r="J2" s="3" t="s">
        <v>61</v>
      </c>
      <c r="K2" s="3" t="s">
        <v>8</v>
      </c>
      <c r="L2" s="3" t="s">
        <v>36</v>
      </c>
    </row>
    <row r="3" spans="1:12" ht="28.5" customHeight="1" x14ac:dyDescent="0.25">
      <c r="A3" s="80">
        <v>1</v>
      </c>
      <c r="B3" s="55">
        <v>2361438761</v>
      </c>
      <c r="C3" s="10" t="s">
        <v>62</v>
      </c>
      <c r="D3" s="55" t="s">
        <v>63</v>
      </c>
      <c r="E3" s="51">
        <v>2300</v>
      </c>
      <c r="F3" s="80">
        <v>224</v>
      </c>
      <c r="G3" s="80">
        <v>224</v>
      </c>
      <c r="H3" s="37">
        <f t="shared" ref="H3:H8" si="0">E3-I3</f>
        <v>0</v>
      </c>
      <c r="I3" s="80">
        <f t="shared" ref="I3:I8" si="1">(E3/F3)*G3</f>
        <v>2300</v>
      </c>
      <c r="J3" s="80">
        <v>0</v>
      </c>
      <c r="K3" s="52">
        <f t="shared" ref="K3:K8" si="2">I3+J3</f>
        <v>2300</v>
      </c>
      <c r="L3" s="50"/>
    </row>
    <row r="4" spans="1:12" ht="36" customHeight="1" x14ac:dyDescent="0.25">
      <c r="A4" s="80">
        <v>2</v>
      </c>
      <c r="B4" s="55">
        <v>2193997955</v>
      </c>
      <c r="C4" s="10" t="s">
        <v>64</v>
      </c>
      <c r="D4" s="70" t="s">
        <v>65</v>
      </c>
      <c r="E4" s="51">
        <v>2300</v>
      </c>
      <c r="F4" s="80">
        <v>224</v>
      </c>
      <c r="G4" s="80">
        <v>224</v>
      </c>
      <c r="H4" s="37">
        <f t="shared" si="0"/>
        <v>0</v>
      </c>
      <c r="I4" s="80">
        <f t="shared" si="1"/>
        <v>2300</v>
      </c>
      <c r="J4" s="80">
        <v>0</v>
      </c>
      <c r="K4" s="52">
        <f t="shared" si="2"/>
        <v>2300</v>
      </c>
      <c r="L4" s="71"/>
    </row>
    <row r="5" spans="1:12" ht="42" customHeight="1" x14ac:dyDescent="0.25">
      <c r="A5" s="80">
        <v>3</v>
      </c>
      <c r="B5" s="55">
        <v>2337671446</v>
      </c>
      <c r="C5" s="10" t="s">
        <v>66</v>
      </c>
      <c r="D5" s="70" t="s">
        <v>67</v>
      </c>
      <c r="E5" s="51">
        <v>2300</v>
      </c>
      <c r="F5" s="80">
        <v>224</v>
      </c>
      <c r="G5" s="80">
        <v>224</v>
      </c>
      <c r="H5" s="37">
        <f t="shared" si="0"/>
        <v>0</v>
      </c>
      <c r="I5" s="80">
        <f t="shared" si="1"/>
        <v>2300</v>
      </c>
      <c r="J5" s="80">
        <v>0</v>
      </c>
      <c r="K5" s="52">
        <f t="shared" si="2"/>
        <v>2300</v>
      </c>
      <c r="L5" s="50"/>
    </row>
    <row r="6" spans="1:12" ht="29.25" customHeight="1" x14ac:dyDescent="0.25">
      <c r="A6" s="80">
        <v>4</v>
      </c>
      <c r="B6" s="56">
        <v>2485308585</v>
      </c>
      <c r="C6" s="10" t="s">
        <v>68</v>
      </c>
      <c r="D6" s="70" t="s">
        <v>69</v>
      </c>
      <c r="E6" s="9">
        <v>2300</v>
      </c>
      <c r="F6" s="80">
        <v>224</v>
      </c>
      <c r="G6" s="80">
        <v>224</v>
      </c>
      <c r="H6" s="37">
        <f t="shared" si="0"/>
        <v>0</v>
      </c>
      <c r="I6" s="80">
        <f t="shared" si="1"/>
        <v>2300</v>
      </c>
      <c r="J6" s="80">
        <v>0</v>
      </c>
      <c r="K6" s="72">
        <f t="shared" si="2"/>
        <v>2300</v>
      </c>
      <c r="L6" s="50"/>
    </row>
    <row r="7" spans="1:12" ht="30.75" customHeight="1" x14ac:dyDescent="0.25">
      <c r="A7" s="80">
        <v>5</v>
      </c>
      <c r="B7" s="56">
        <v>2489881660</v>
      </c>
      <c r="C7" s="10" t="s">
        <v>70</v>
      </c>
      <c r="D7" s="70" t="s">
        <v>71</v>
      </c>
      <c r="E7" s="9">
        <v>2300</v>
      </c>
      <c r="F7" s="80">
        <v>224</v>
      </c>
      <c r="G7" s="80">
        <v>220.25</v>
      </c>
      <c r="H7" s="37">
        <f t="shared" si="0"/>
        <v>38.504464285714221</v>
      </c>
      <c r="I7" s="80">
        <f t="shared" si="1"/>
        <v>2261.4955357142858</v>
      </c>
      <c r="J7" s="80">
        <v>0</v>
      </c>
      <c r="K7" s="72">
        <f t="shared" si="2"/>
        <v>2261.4955357142858</v>
      </c>
      <c r="L7" s="50"/>
    </row>
    <row r="8" spans="1:12" ht="30" customHeight="1" x14ac:dyDescent="0.25">
      <c r="A8" s="80">
        <v>6</v>
      </c>
      <c r="B8" s="2" t="s">
        <v>72</v>
      </c>
      <c r="C8" s="2" t="s">
        <v>73</v>
      </c>
      <c r="D8" s="57" t="s">
        <v>74</v>
      </c>
      <c r="E8" s="9">
        <v>2000</v>
      </c>
      <c r="F8" s="80">
        <v>224</v>
      </c>
      <c r="G8" s="80">
        <v>224</v>
      </c>
      <c r="H8" s="37">
        <f t="shared" si="0"/>
        <v>0</v>
      </c>
      <c r="I8" s="80">
        <f t="shared" si="1"/>
        <v>2000</v>
      </c>
      <c r="J8" s="80">
        <v>0</v>
      </c>
      <c r="K8" s="72">
        <f t="shared" si="2"/>
        <v>2000</v>
      </c>
      <c r="L8" s="50"/>
    </row>
    <row r="9" spans="1:12" ht="18.75" x14ac:dyDescent="0.25">
      <c r="A9" s="112" t="s">
        <v>75</v>
      </c>
      <c r="B9" s="113"/>
      <c r="C9" s="113"/>
      <c r="D9" s="114"/>
      <c r="E9" s="9">
        <f>SUM(E3:E8)</f>
        <v>13500</v>
      </c>
      <c r="F9" s="9"/>
      <c r="G9" s="9"/>
      <c r="H9" s="9">
        <f>SUM(H3:H8)</f>
        <v>38.504464285714221</v>
      </c>
      <c r="I9" s="9">
        <f>SUM(I3:I8)</f>
        <v>13461.495535714286</v>
      </c>
      <c r="J9" s="9">
        <f t="shared" ref="J9" si="3">SUM(J3:J8)</f>
        <v>0</v>
      </c>
      <c r="K9" s="9">
        <f>SUM(K3:K8)</f>
        <v>13461.495535714286</v>
      </c>
      <c r="L9" s="59"/>
    </row>
    <row r="10" spans="1:12" ht="18.75" x14ac:dyDescent="0.25">
      <c r="A10" s="63"/>
      <c r="B10" s="73"/>
      <c r="C10" s="63"/>
      <c r="D10" s="63"/>
      <c r="E10" s="64"/>
      <c r="F10" s="64"/>
      <c r="G10" s="64"/>
      <c r="H10" s="74"/>
      <c r="I10" s="82"/>
      <c r="J10" s="82"/>
      <c r="K10" s="83"/>
      <c r="L10" s="65"/>
    </row>
    <row r="11" spans="1:12" ht="18.75" x14ac:dyDescent="0.25">
      <c r="A11" s="63"/>
      <c r="B11" s="73" t="s">
        <v>25</v>
      </c>
      <c r="C11" s="75"/>
      <c r="D11" s="75"/>
      <c r="E11" s="75" t="s">
        <v>26</v>
      </c>
      <c r="F11" s="76"/>
      <c r="G11" s="76" t="s">
        <v>19</v>
      </c>
      <c r="H11" s="118" t="s">
        <v>56</v>
      </c>
      <c r="I11" s="118"/>
      <c r="J11" s="118"/>
      <c r="K11" s="118"/>
      <c r="L11" s="118"/>
    </row>
    <row r="12" spans="1:12" ht="18.75" x14ac:dyDescent="0.25">
      <c r="A12" s="63"/>
      <c r="B12" s="73"/>
      <c r="C12" s="63"/>
      <c r="D12" s="63"/>
      <c r="E12" s="64"/>
      <c r="F12" s="64"/>
      <c r="G12" s="64"/>
      <c r="H12" s="74"/>
      <c r="I12" s="1"/>
      <c r="J12" s="1"/>
      <c r="K12" s="69"/>
      <c r="L12" s="65"/>
    </row>
  </sheetData>
  <mergeCells count="4">
    <mergeCell ref="A1:L1"/>
    <mergeCell ref="A9:D9"/>
    <mergeCell ref="H11:J11"/>
    <mergeCell ref="K11:L11"/>
  </mergeCells>
  <printOptions verticalCentered="1"/>
  <pageMargins left="0" right="0" top="0" bottom="0" header="0" footer="0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rightToLeft="1" workbookViewId="0">
      <selection activeCell="G31" sqref="G31"/>
    </sheetView>
  </sheetViews>
  <sheetFormatPr defaultRowHeight="15" x14ac:dyDescent="0.25"/>
  <cols>
    <col min="1" max="1" width="2.7109375" bestFit="1" customWidth="1"/>
    <col min="2" max="2" width="17" bestFit="1" customWidth="1"/>
    <col min="3" max="3" width="20" bestFit="1" customWidth="1"/>
    <col min="4" max="4" width="12.140625" bestFit="1" customWidth="1"/>
    <col min="5" max="5" width="12" bestFit="1" customWidth="1"/>
    <col min="6" max="6" width="15.5703125" bestFit="1" customWidth="1"/>
    <col min="7" max="7" width="16.42578125" bestFit="1" customWidth="1"/>
    <col min="8" max="8" width="16.140625" customWidth="1"/>
    <col min="9" max="9" width="19.85546875" bestFit="1" customWidth="1"/>
    <col min="10" max="10" width="10.140625" customWidth="1"/>
    <col min="11" max="11" width="10.5703125" customWidth="1"/>
    <col min="12" max="12" width="11" customWidth="1"/>
  </cols>
  <sheetData>
    <row r="1" spans="1:12" ht="21" x14ac:dyDescent="0.25">
      <c r="A1" s="108" t="s">
        <v>80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2" ht="37.5" x14ac:dyDescent="0.25">
      <c r="A2" s="2" t="s">
        <v>0</v>
      </c>
      <c r="B2" s="3" t="s">
        <v>1</v>
      </c>
      <c r="C2" s="48" t="s">
        <v>2</v>
      </c>
      <c r="D2" s="2" t="s">
        <v>3</v>
      </c>
      <c r="E2" s="2" t="s">
        <v>4</v>
      </c>
      <c r="F2" s="2" t="s">
        <v>16</v>
      </c>
      <c r="G2" s="2" t="s">
        <v>17</v>
      </c>
      <c r="H2" s="5" t="s">
        <v>5</v>
      </c>
      <c r="I2" s="3" t="s">
        <v>6</v>
      </c>
      <c r="J2" s="3" t="s">
        <v>7</v>
      </c>
      <c r="K2" s="3" t="s">
        <v>8</v>
      </c>
      <c r="L2" s="3" t="s">
        <v>21</v>
      </c>
    </row>
    <row r="3" spans="1:12" ht="38.25" customHeight="1" x14ac:dyDescent="0.25">
      <c r="A3" s="48">
        <v>1</v>
      </c>
      <c r="B3" s="41">
        <v>7264223</v>
      </c>
      <c r="C3" s="31" t="s">
        <v>12</v>
      </c>
      <c r="D3" s="25" t="s">
        <v>14</v>
      </c>
      <c r="E3" s="32">
        <v>3000</v>
      </c>
      <c r="F3" s="2">
        <v>224</v>
      </c>
      <c r="G3" s="9">
        <v>221.5</v>
      </c>
      <c r="H3" s="37">
        <f t="shared" ref="H3:H10" si="0">E3-I3</f>
        <v>33.482142857143117</v>
      </c>
      <c r="I3" s="10">
        <f t="shared" ref="I3:I9" si="1">(E3/F3)*G3</f>
        <v>2966.5178571428569</v>
      </c>
      <c r="J3" s="10">
        <v>0</v>
      </c>
      <c r="K3" s="11">
        <f t="shared" ref="K3:K10" si="2">I3+J3</f>
        <v>2966.5178571428569</v>
      </c>
      <c r="L3" s="44"/>
    </row>
    <row r="4" spans="1:12" ht="33" customHeight="1" x14ac:dyDescent="0.3">
      <c r="A4" s="48">
        <v>2</v>
      </c>
      <c r="B4" s="8">
        <v>2504428448</v>
      </c>
      <c r="C4" s="10" t="s">
        <v>24</v>
      </c>
      <c r="D4" s="6" t="s">
        <v>9</v>
      </c>
      <c r="E4" s="9">
        <v>2000</v>
      </c>
      <c r="F4" s="2">
        <v>224</v>
      </c>
      <c r="G4" s="9">
        <v>224</v>
      </c>
      <c r="H4" s="37">
        <f t="shared" si="0"/>
        <v>0</v>
      </c>
      <c r="I4" s="10">
        <f t="shared" si="1"/>
        <v>2000</v>
      </c>
      <c r="J4" s="10">
        <v>0</v>
      </c>
      <c r="K4" s="11">
        <f t="shared" si="2"/>
        <v>2000</v>
      </c>
      <c r="L4" s="40"/>
    </row>
    <row r="5" spans="1:12" ht="38.25" customHeight="1" x14ac:dyDescent="0.3">
      <c r="A5" s="48">
        <v>3</v>
      </c>
      <c r="B5" s="8">
        <v>2031146430</v>
      </c>
      <c r="C5" s="28" t="s">
        <v>10</v>
      </c>
      <c r="D5" s="29" t="s">
        <v>9</v>
      </c>
      <c r="E5" s="27">
        <v>1800</v>
      </c>
      <c r="F5" s="2">
        <v>224</v>
      </c>
      <c r="G5" s="9">
        <v>224</v>
      </c>
      <c r="H5" s="37">
        <f t="shared" si="0"/>
        <v>0</v>
      </c>
      <c r="I5" s="10">
        <f t="shared" si="1"/>
        <v>1800.0000000000002</v>
      </c>
      <c r="J5" s="10">
        <v>0</v>
      </c>
      <c r="K5" s="11">
        <f t="shared" si="2"/>
        <v>1800.0000000000002</v>
      </c>
      <c r="L5" s="38"/>
    </row>
    <row r="6" spans="1:12" ht="37.5" customHeight="1" x14ac:dyDescent="0.3">
      <c r="A6" s="48">
        <v>4</v>
      </c>
      <c r="B6" s="8">
        <v>2498308820</v>
      </c>
      <c r="C6" s="10" t="s">
        <v>13</v>
      </c>
      <c r="D6" s="6" t="s">
        <v>9</v>
      </c>
      <c r="E6" s="9">
        <v>1500</v>
      </c>
      <c r="F6" s="2">
        <v>224</v>
      </c>
      <c r="G6" s="9">
        <v>220</v>
      </c>
      <c r="H6" s="37">
        <f t="shared" si="0"/>
        <v>26.785714285714448</v>
      </c>
      <c r="I6" s="10">
        <f t="shared" si="1"/>
        <v>1473.2142857142856</v>
      </c>
      <c r="J6" s="10">
        <v>0</v>
      </c>
      <c r="K6" s="11">
        <f t="shared" si="2"/>
        <v>1473.2142857142856</v>
      </c>
      <c r="L6" s="38"/>
    </row>
    <row r="7" spans="1:12" ht="33.75" customHeight="1" x14ac:dyDescent="0.3">
      <c r="A7" s="48">
        <v>5</v>
      </c>
      <c r="B7" s="8">
        <v>2497172557</v>
      </c>
      <c r="C7" s="10" t="s">
        <v>15</v>
      </c>
      <c r="D7" s="6" t="s">
        <v>9</v>
      </c>
      <c r="E7" s="9">
        <v>2000</v>
      </c>
      <c r="F7" s="2">
        <v>224</v>
      </c>
      <c r="G7" s="9">
        <v>224</v>
      </c>
      <c r="H7" s="37">
        <f t="shared" si="0"/>
        <v>0</v>
      </c>
      <c r="I7" s="10">
        <f t="shared" si="1"/>
        <v>2000</v>
      </c>
      <c r="J7" s="10">
        <v>0</v>
      </c>
      <c r="K7" s="11">
        <f t="shared" si="2"/>
        <v>2000</v>
      </c>
      <c r="L7" s="40"/>
    </row>
    <row r="8" spans="1:12" ht="18.75" x14ac:dyDescent="0.3">
      <c r="A8" s="48">
        <v>6</v>
      </c>
      <c r="B8" s="8">
        <v>2507762298</v>
      </c>
      <c r="C8" s="8" t="s">
        <v>27</v>
      </c>
      <c r="D8" s="6" t="s">
        <v>9</v>
      </c>
      <c r="E8" s="9">
        <v>1500</v>
      </c>
      <c r="F8" s="2">
        <v>224</v>
      </c>
      <c r="G8" s="9">
        <v>224</v>
      </c>
      <c r="H8" s="37">
        <f t="shared" si="0"/>
        <v>0</v>
      </c>
      <c r="I8" s="10">
        <f t="shared" si="1"/>
        <v>1500</v>
      </c>
      <c r="J8" s="10">
        <v>0</v>
      </c>
      <c r="K8" s="11">
        <f t="shared" si="2"/>
        <v>1500</v>
      </c>
      <c r="L8" s="40"/>
    </row>
    <row r="9" spans="1:12" ht="36.75" customHeight="1" x14ac:dyDescent="0.3">
      <c r="A9" s="48">
        <v>7</v>
      </c>
      <c r="B9" s="8">
        <v>2508443187</v>
      </c>
      <c r="C9" s="8" t="s">
        <v>28</v>
      </c>
      <c r="D9" s="6" t="s">
        <v>9</v>
      </c>
      <c r="E9" s="9">
        <v>1800</v>
      </c>
      <c r="F9" s="2">
        <v>224</v>
      </c>
      <c r="G9" s="9">
        <v>220</v>
      </c>
      <c r="H9" s="37">
        <f t="shared" si="0"/>
        <v>32.142857142856883</v>
      </c>
      <c r="I9" s="10">
        <f t="shared" si="1"/>
        <v>1767.8571428571431</v>
      </c>
      <c r="J9" s="10">
        <v>290.3</v>
      </c>
      <c r="K9" s="11">
        <f t="shared" si="2"/>
        <v>2058.1571428571433</v>
      </c>
      <c r="L9" s="40" t="s">
        <v>29</v>
      </c>
    </row>
    <row r="10" spans="1:12" ht="25.5" x14ac:dyDescent="0.3">
      <c r="A10" s="48">
        <v>8</v>
      </c>
      <c r="B10" s="8" t="s">
        <v>22</v>
      </c>
      <c r="C10" s="10" t="s">
        <v>23</v>
      </c>
      <c r="D10" s="45" t="s">
        <v>9</v>
      </c>
      <c r="E10" s="46">
        <v>2000</v>
      </c>
      <c r="F10" s="2">
        <v>224</v>
      </c>
      <c r="G10" s="9">
        <v>216</v>
      </c>
      <c r="H10" s="37">
        <f t="shared" si="0"/>
        <v>71.428571428571331</v>
      </c>
      <c r="I10" s="10">
        <f>(E10/F10)*G10</f>
        <v>1928.5714285714287</v>
      </c>
      <c r="J10" s="10">
        <v>0</v>
      </c>
      <c r="K10" s="11">
        <f t="shared" si="2"/>
        <v>1928.5714285714287</v>
      </c>
      <c r="L10" s="42" t="s">
        <v>79</v>
      </c>
    </row>
    <row r="11" spans="1:12" ht="18.75" x14ac:dyDescent="0.25">
      <c r="A11" s="109" t="s">
        <v>11</v>
      </c>
      <c r="B11" s="109"/>
      <c r="C11" s="109"/>
      <c r="D11" s="109"/>
      <c r="E11" s="9">
        <f>SUM(E3:E10)</f>
        <v>15600</v>
      </c>
      <c r="F11" s="9"/>
      <c r="G11" s="9"/>
      <c r="H11" s="9">
        <f>SUM(H3:H10)</f>
        <v>163.83928571428578</v>
      </c>
      <c r="I11" s="9">
        <f>SUM(I3:I10)</f>
        <v>15436.160714285716</v>
      </c>
      <c r="J11" s="9">
        <f>SUM(J3:J10)</f>
        <v>290.3</v>
      </c>
      <c r="K11" s="11">
        <f>SUM(K3:K10)</f>
        <v>15726.460714285715</v>
      </c>
      <c r="L11" s="10"/>
    </row>
    <row r="12" spans="1:12" ht="18.75" x14ac:dyDescent="0.3">
      <c r="A12" s="12"/>
      <c r="B12" s="15"/>
      <c r="C12" s="12"/>
      <c r="D12" s="16"/>
      <c r="E12" s="34"/>
      <c r="F12" s="34"/>
      <c r="G12" s="34"/>
      <c r="H12" s="17"/>
      <c r="I12" s="49"/>
      <c r="J12" s="49"/>
      <c r="K12" s="19"/>
      <c r="L12" s="14"/>
    </row>
    <row r="13" spans="1:12" ht="18.75" x14ac:dyDescent="0.25">
      <c r="A13" s="12"/>
      <c r="B13" s="15" t="s">
        <v>25</v>
      </c>
      <c r="C13" s="20" t="s">
        <v>18</v>
      </c>
      <c r="D13" s="21" t="s">
        <v>26</v>
      </c>
      <c r="E13" s="21"/>
      <c r="F13" s="21" t="s">
        <v>19</v>
      </c>
      <c r="G13" s="21"/>
      <c r="H13" s="21"/>
      <c r="I13" s="26" t="s">
        <v>20</v>
      </c>
      <c r="J13" s="26"/>
      <c r="K13" s="110"/>
      <c r="L13" s="110"/>
    </row>
  </sheetData>
  <mergeCells count="3">
    <mergeCell ref="A1:L1"/>
    <mergeCell ref="A11:D11"/>
    <mergeCell ref="K13:L13"/>
  </mergeCells>
  <pageMargins left="0.7" right="0.7" top="0.75" bottom="0.75" header="0.3" footer="0.3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rightToLeft="1" workbookViewId="0">
      <selection activeCell="G31" sqref="G31"/>
    </sheetView>
  </sheetViews>
  <sheetFormatPr defaultRowHeight="15" x14ac:dyDescent="0.25"/>
  <cols>
    <col min="2" max="2" width="15.7109375" bestFit="1" customWidth="1"/>
    <col min="3" max="3" width="30.7109375" bestFit="1" customWidth="1"/>
    <col min="4" max="4" width="16.28515625" bestFit="1" customWidth="1"/>
    <col min="5" max="5" width="12" bestFit="1" customWidth="1"/>
    <col min="6" max="6" width="14.7109375" bestFit="1" customWidth="1"/>
    <col min="7" max="7" width="17" bestFit="1" customWidth="1"/>
    <col min="8" max="8" width="16.28515625" customWidth="1"/>
    <col min="9" max="9" width="15.5703125" customWidth="1"/>
    <col min="10" max="10" width="7.7109375" bestFit="1" customWidth="1"/>
    <col min="11" max="11" width="10.7109375" customWidth="1"/>
    <col min="12" max="12" width="18.85546875" customWidth="1"/>
  </cols>
  <sheetData>
    <row r="1" spans="1:13" ht="18.75" x14ac:dyDescent="0.25">
      <c r="A1" s="119" t="s">
        <v>78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"/>
    </row>
    <row r="2" spans="1:13" ht="75" customHeight="1" x14ac:dyDescent="0.25">
      <c r="A2" s="2" t="s">
        <v>0</v>
      </c>
      <c r="B2" s="3" t="s">
        <v>1</v>
      </c>
      <c r="C2" s="48" t="s">
        <v>2</v>
      </c>
      <c r="D2" s="2" t="s">
        <v>3</v>
      </c>
      <c r="E2" s="2" t="s">
        <v>4</v>
      </c>
      <c r="F2" s="2" t="s">
        <v>33</v>
      </c>
      <c r="G2" s="2" t="s">
        <v>34</v>
      </c>
      <c r="H2" s="5" t="s">
        <v>5</v>
      </c>
      <c r="I2" s="3" t="s">
        <v>6</v>
      </c>
      <c r="J2" s="3" t="s">
        <v>35</v>
      </c>
      <c r="K2" s="3" t="s">
        <v>8</v>
      </c>
      <c r="L2" s="3" t="s">
        <v>36</v>
      </c>
      <c r="M2" s="1"/>
    </row>
    <row r="3" spans="1:13" ht="22.5" customHeight="1" x14ac:dyDescent="0.25">
      <c r="A3" s="48">
        <v>1</v>
      </c>
      <c r="B3" s="50">
        <v>2022490847</v>
      </c>
      <c r="C3" s="10" t="s">
        <v>37</v>
      </c>
      <c r="D3" s="48" t="s">
        <v>38</v>
      </c>
      <c r="E3" s="48">
        <v>3500</v>
      </c>
      <c r="F3" s="48">
        <v>224</v>
      </c>
      <c r="G3" s="51">
        <v>203.5</v>
      </c>
      <c r="H3" s="37">
        <f t="shared" ref="H3:H16" si="0">E3-I3</f>
        <v>320.3125</v>
      </c>
      <c r="I3" s="48">
        <f t="shared" ref="I3:I16" si="1">(E3/F3)*G3</f>
        <v>3179.6875</v>
      </c>
      <c r="J3" s="48">
        <v>0</v>
      </c>
      <c r="K3" s="77">
        <f t="shared" ref="K3:K17" si="2">I3+J3</f>
        <v>3179.6875</v>
      </c>
      <c r="L3" s="53"/>
      <c r="M3" s="1"/>
    </row>
    <row r="4" spans="1:13" ht="24" customHeight="1" x14ac:dyDescent="0.25">
      <c r="A4" s="48">
        <v>2</v>
      </c>
      <c r="B4" s="50" t="s">
        <v>39</v>
      </c>
      <c r="C4" s="10" t="s">
        <v>40</v>
      </c>
      <c r="D4" s="2" t="s">
        <v>38</v>
      </c>
      <c r="E4" s="2">
        <v>3500</v>
      </c>
      <c r="F4" s="48">
        <v>224</v>
      </c>
      <c r="G4" s="51">
        <v>222</v>
      </c>
      <c r="H4" s="37">
        <f t="shared" si="0"/>
        <v>31.25</v>
      </c>
      <c r="I4" s="48">
        <f t="shared" si="1"/>
        <v>3468.75</v>
      </c>
      <c r="J4" s="48">
        <v>0</v>
      </c>
      <c r="K4" s="77">
        <f t="shared" si="2"/>
        <v>3468.75</v>
      </c>
      <c r="L4" s="54"/>
      <c r="M4" s="1"/>
    </row>
    <row r="5" spans="1:13" ht="32.25" customHeight="1" x14ac:dyDescent="0.3">
      <c r="A5" s="48">
        <v>3</v>
      </c>
      <c r="B5" s="55">
        <v>2350165409</v>
      </c>
      <c r="C5" s="10" t="s">
        <v>41</v>
      </c>
      <c r="D5" s="6" t="s">
        <v>42</v>
      </c>
      <c r="E5" s="48">
        <v>2300</v>
      </c>
      <c r="F5" s="48">
        <v>224</v>
      </c>
      <c r="G5" s="51">
        <v>168</v>
      </c>
      <c r="H5" s="37">
        <f t="shared" si="0"/>
        <v>575</v>
      </c>
      <c r="I5" s="48">
        <f t="shared" si="1"/>
        <v>1725</v>
      </c>
      <c r="J5" s="48">
        <v>0</v>
      </c>
      <c r="K5" s="77">
        <f t="shared" si="2"/>
        <v>1725</v>
      </c>
      <c r="L5" s="50" t="s">
        <v>76</v>
      </c>
      <c r="M5" s="1"/>
    </row>
    <row r="6" spans="1:13" ht="20.25" customHeight="1" x14ac:dyDescent="0.25">
      <c r="A6" s="48">
        <v>4</v>
      </c>
      <c r="B6" s="55">
        <v>2384349532</v>
      </c>
      <c r="C6" s="10" t="s">
        <v>43</v>
      </c>
      <c r="D6" s="48" t="s">
        <v>42</v>
      </c>
      <c r="E6" s="48">
        <v>2300</v>
      </c>
      <c r="F6" s="48">
        <v>224</v>
      </c>
      <c r="G6" s="51">
        <v>224</v>
      </c>
      <c r="H6" s="37">
        <f t="shared" si="0"/>
        <v>0</v>
      </c>
      <c r="I6" s="48">
        <f t="shared" si="1"/>
        <v>2300</v>
      </c>
      <c r="J6" s="48">
        <v>0</v>
      </c>
      <c r="K6" s="77">
        <f t="shared" si="2"/>
        <v>2300</v>
      </c>
      <c r="L6" s="50"/>
      <c r="M6" s="1"/>
    </row>
    <row r="7" spans="1:13" ht="22.5" customHeight="1" x14ac:dyDescent="0.25">
      <c r="A7" s="48">
        <v>5</v>
      </c>
      <c r="B7" s="55">
        <v>2390741615</v>
      </c>
      <c r="C7" s="10" t="s">
        <v>44</v>
      </c>
      <c r="D7" s="48" t="s">
        <v>42</v>
      </c>
      <c r="E7" s="48">
        <v>2300</v>
      </c>
      <c r="F7" s="48">
        <v>224</v>
      </c>
      <c r="G7" s="51">
        <v>224</v>
      </c>
      <c r="H7" s="37">
        <f t="shared" si="0"/>
        <v>0</v>
      </c>
      <c r="I7" s="48">
        <f t="shared" si="1"/>
        <v>2300</v>
      </c>
      <c r="J7" s="48">
        <v>0</v>
      </c>
      <c r="K7" s="77">
        <f t="shared" si="2"/>
        <v>2300</v>
      </c>
      <c r="L7" s="50"/>
      <c r="M7" s="1"/>
    </row>
    <row r="8" spans="1:13" ht="25.5" customHeight="1" x14ac:dyDescent="0.25">
      <c r="A8" s="48">
        <v>6</v>
      </c>
      <c r="B8" s="55">
        <v>2363030475</v>
      </c>
      <c r="C8" s="10" t="s">
        <v>45</v>
      </c>
      <c r="D8" s="48" t="s">
        <v>42</v>
      </c>
      <c r="E8" s="48">
        <v>2300</v>
      </c>
      <c r="F8" s="48">
        <v>224</v>
      </c>
      <c r="G8" s="51">
        <v>216</v>
      </c>
      <c r="H8" s="37">
        <f t="shared" si="0"/>
        <v>82.142857142857338</v>
      </c>
      <c r="I8" s="48">
        <f t="shared" si="1"/>
        <v>2217.8571428571427</v>
      </c>
      <c r="J8" s="48">
        <v>0</v>
      </c>
      <c r="K8" s="77">
        <f t="shared" si="2"/>
        <v>2217.8571428571427</v>
      </c>
      <c r="L8" s="50"/>
      <c r="M8" s="1"/>
    </row>
    <row r="9" spans="1:13" ht="30" customHeight="1" x14ac:dyDescent="0.25">
      <c r="A9" s="48">
        <v>7</v>
      </c>
      <c r="B9" s="55">
        <v>2326946767</v>
      </c>
      <c r="C9" s="10" t="s">
        <v>46</v>
      </c>
      <c r="D9" s="48" t="s">
        <v>42</v>
      </c>
      <c r="E9" s="48">
        <v>2300</v>
      </c>
      <c r="F9" s="48">
        <v>224</v>
      </c>
      <c r="G9" s="51">
        <v>168</v>
      </c>
      <c r="H9" s="37">
        <f t="shared" si="0"/>
        <v>575</v>
      </c>
      <c r="I9" s="48">
        <f t="shared" si="1"/>
        <v>1725</v>
      </c>
      <c r="J9" s="48">
        <v>0</v>
      </c>
      <c r="K9" s="77">
        <f t="shared" si="2"/>
        <v>1725</v>
      </c>
      <c r="L9" s="50" t="s">
        <v>76</v>
      </c>
      <c r="M9" s="1"/>
    </row>
    <row r="10" spans="1:13" ht="30" customHeight="1" x14ac:dyDescent="0.25">
      <c r="A10" s="48">
        <v>8</v>
      </c>
      <c r="B10" s="56">
        <v>2486562032</v>
      </c>
      <c r="C10" s="28" t="s">
        <v>47</v>
      </c>
      <c r="D10" s="48" t="s">
        <v>42</v>
      </c>
      <c r="E10" s="2">
        <v>2300</v>
      </c>
      <c r="F10" s="48">
        <v>224</v>
      </c>
      <c r="G10" s="9">
        <v>224</v>
      </c>
      <c r="H10" s="37">
        <f t="shared" si="0"/>
        <v>0</v>
      </c>
      <c r="I10" s="48">
        <f t="shared" si="1"/>
        <v>2300</v>
      </c>
      <c r="J10" s="2">
        <v>0</v>
      </c>
      <c r="K10" s="77">
        <f t="shared" si="2"/>
        <v>2300</v>
      </c>
      <c r="L10" s="58"/>
      <c r="M10" s="1"/>
    </row>
    <row r="11" spans="1:13" ht="24.75" customHeight="1" x14ac:dyDescent="0.25">
      <c r="A11" s="48">
        <v>9</v>
      </c>
      <c r="B11" s="56">
        <v>2317846067</v>
      </c>
      <c r="C11" s="10" t="s">
        <v>48</v>
      </c>
      <c r="D11" s="2" t="s">
        <v>42</v>
      </c>
      <c r="E11" s="2">
        <v>2300</v>
      </c>
      <c r="F11" s="48">
        <v>224</v>
      </c>
      <c r="G11" s="9">
        <v>224</v>
      </c>
      <c r="H11" s="5">
        <f t="shared" si="0"/>
        <v>0</v>
      </c>
      <c r="I11" s="2">
        <f t="shared" si="1"/>
        <v>2300</v>
      </c>
      <c r="J11" s="2">
        <v>0</v>
      </c>
      <c r="K11" s="77">
        <f t="shared" si="2"/>
        <v>2300</v>
      </c>
      <c r="L11" s="59"/>
      <c r="M11" s="1"/>
    </row>
    <row r="12" spans="1:13" ht="26.25" customHeight="1" x14ac:dyDescent="0.25">
      <c r="A12" s="48">
        <v>10</v>
      </c>
      <c r="B12" s="56">
        <v>2499417182</v>
      </c>
      <c r="C12" s="28" t="s">
        <v>49</v>
      </c>
      <c r="D12" s="48" t="s">
        <v>42</v>
      </c>
      <c r="E12" s="2">
        <v>2000</v>
      </c>
      <c r="F12" s="48">
        <v>224</v>
      </c>
      <c r="G12" s="9">
        <v>224</v>
      </c>
      <c r="H12" s="37">
        <f t="shared" si="0"/>
        <v>0</v>
      </c>
      <c r="I12" s="48">
        <f t="shared" si="1"/>
        <v>2000</v>
      </c>
      <c r="J12" s="2">
        <v>65</v>
      </c>
      <c r="K12" s="77">
        <f t="shared" si="2"/>
        <v>2065</v>
      </c>
      <c r="L12" s="78" t="s">
        <v>77</v>
      </c>
      <c r="M12" s="1"/>
    </row>
    <row r="13" spans="1:13" ht="21.75" customHeight="1" x14ac:dyDescent="0.25">
      <c r="A13" s="48">
        <v>11</v>
      </c>
      <c r="B13" s="56">
        <v>2387033893</v>
      </c>
      <c r="C13" s="10" t="s">
        <v>50</v>
      </c>
      <c r="D13" s="2" t="s">
        <v>42</v>
      </c>
      <c r="E13" s="2">
        <v>2300</v>
      </c>
      <c r="F13" s="48">
        <v>224</v>
      </c>
      <c r="G13" s="9">
        <v>224</v>
      </c>
      <c r="H13" s="37">
        <f t="shared" si="0"/>
        <v>0</v>
      </c>
      <c r="I13" s="48">
        <f t="shared" si="1"/>
        <v>2300</v>
      </c>
      <c r="J13" s="2">
        <v>0</v>
      </c>
      <c r="K13" s="77">
        <f t="shared" si="2"/>
        <v>2300</v>
      </c>
      <c r="L13" s="59"/>
      <c r="M13" s="1"/>
    </row>
    <row r="14" spans="1:13" ht="22.5" customHeight="1" x14ac:dyDescent="0.25">
      <c r="A14" s="48">
        <v>12</v>
      </c>
      <c r="B14" s="56">
        <v>2354668796</v>
      </c>
      <c r="C14" s="10" t="s">
        <v>51</v>
      </c>
      <c r="D14" s="2" t="s">
        <v>42</v>
      </c>
      <c r="E14" s="2">
        <v>2300</v>
      </c>
      <c r="F14" s="48">
        <v>224</v>
      </c>
      <c r="G14" s="9">
        <v>224</v>
      </c>
      <c r="H14" s="37">
        <f t="shared" si="0"/>
        <v>0</v>
      </c>
      <c r="I14" s="48">
        <f t="shared" si="1"/>
        <v>2300</v>
      </c>
      <c r="J14" s="2">
        <v>0</v>
      </c>
      <c r="K14" s="77">
        <f t="shared" si="2"/>
        <v>2300</v>
      </c>
      <c r="L14" s="60"/>
      <c r="M14" s="1"/>
    </row>
    <row r="15" spans="1:13" ht="20.25" customHeight="1" x14ac:dyDescent="0.25">
      <c r="A15" s="48">
        <v>13</v>
      </c>
      <c r="B15" s="56">
        <v>2332400601</v>
      </c>
      <c r="C15" s="79" t="s">
        <v>52</v>
      </c>
      <c r="D15" s="2" t="s">
        <v>42</v>
      </c>
      <c r="E15" s="2">
        <v>2300</v>
      </c>
      <c r="F15" s="48">
        <v>224</v>
      </c>
      <c r="G15" s="9">
        <v>224</v>
      </c>
      <c r="H15" s="37">
        <f t="shared" si="0"/>
        <v>0</v>
      </c>
      <c r="I15" s="48">
        <f t="shared" si="1"/>
        <v>2300</v>
      </c>
      <c r="J15" s="2">
        <v>0</v>
      </c>
      <c r="K15" s="77">
        <f t="shared" si="2"/>
        <v>2300</v>
      </c>
      <c r="L15" s="60"/>
      <c r="M15" s="1"/>
    </row>
    <row r="16" spans="1:13" ht="24.75" customHeight="1" x14ac:dyDescent="0.25">
      <c r="A16" s="48">
        <v>14</v>
      </c>
      <c r="B16" s="62">
        <v>2304480482</v>
      </c>
      <c r="C16" s="79" t="s">
        <v>53</v>
      </c>
      <c r="D16" s="2" t="s">
        <v>42</v>
      </c>
      <c r="E16" s="2">
        <v>2300</v>
      </c>
      <c r="F16" s="48">
        <v>224</v>
      </c>
      <c r="G16" s="9">
        <v>224</v>
      </c>
      <c r="H16" s="37">
        <f t="shared" si="0"/>
        <v>0</v>
      </c>
      <c r="I16" s="48">
        <f t="shared" si="1"/>
        <v>2300</v>
      </c>
      <c r="J16" s="2">
        <v>0</v>
      </c>
      <c r="K16" s="77">
        <f t="shared" si="2"/>
        <v>2300</v>
      </c>
      <c r="L16" s="58"/>
      <c r="M16" s="1"/>
    </row>
    <row r="17" spans="1:13" ht="18.75" x14ac:dyDescent="0.25">
      <c r="A17" s="112" t="s">
        <v>54</v>
      </c>
      <c r="B17" s="113"/>
      <c r="C17" s="113"/>
      <c r="D17" s="114"/>
      <c r="E17" s="9">
        <f>SUM(E3:E16)</f>
        <v>34300</v>
      </c>
      <c r="F17" s="9"/>
      <c r="G17" s="9"/>
      <c r="H17" s="9">
        <f>SUM(H3:H16)</f>
        <v>1583.7053571428573</v>
      </c>
      <c r="I17" s="9">
        <f>SUM(I3:I16)</f>
        <v>32716.294642857145</v>
      </c>
      <c r="J17" s="9">
        <f>SUM(J3:J16)</f>
        <v>65</v>
      </c>
      <c r="K17" s="52">
        <f t="shared" si="2"/>
        <v>32781.294642857145</v>
      </c>
      <c r="L17" s="59"/>
      <c r="M17" s="1"/>
    </row>
    <row r="18" spans="1:13" ht="18.75" x14ac:dyDescent="0.25">
      <c r="A18" s="63"/>
      <c r="B18" s="63"/>
      <c r="C18" s="63"/>
      <c r="D18" s="63"/>
      <c r="E18" s="64"/>
      <c r="F18" s="64"/>
      <c r="G18" s="64"/>
      <c r="H18" s="64"/>
      <c r="I18" s="63"/>
      <c r="J18" s="64"/>
      <c r="K18" s="1" t="s">
        <v>55</v>
      </c>
      <c r="L18" s="65"/>
      <c r="M18" s="1"/>
    </row>
    <row r="19" spans="1:13" ht="18.75" x14ac:dyDescent="0.25">
      <c r="A19" s="63"/>
      <c r="B19" s="63"/>
      <c r="C19" s="63"/>
      <c r="D19" s="63"/>
      <c r="E19" s="64"/>
      <c r="F19" s="64"/>
      <c r="G19" s="64"/>
      <c r="H19" s="64"/>
      <c r="I19" s="63"/>
      <c r="J19" s="64"/>
      <c r="K19" s="1"/>
      <c r="L19" s="65"/>
      <c r="M19" s="1"/>
    </row>
    <row r="20" spans="1:13" ht="18.75" x14ac:dyDescent="0.25">
      <c r="A20" s="63"/>
      <c r="B20" s="115" t="s">
        <v>25</v>
      </c>
      <c r="C20" s="115"/>
      <c r="D20" s="66" t="s">
        <v>26</v>
      </c>
      <c r="E20" s="116" t="s">
        <v>19</v>
      </c>
      <c r="F20" s="116"/>
      <c r="G20" s="116"/>
      <c r="H20" s="67"/>
      <c r="I20" s="116" t="s">
        <v>56</v>
      </c>
      <c r="J20" s="116"/>
      <c r="K20" s="117"/>
      <c r="L20" s="117"/>
      <c r="M20" s="117"/>
    </row>
  </sheetData>
  <mergeCells count="6">
    <mergeCell ref="A1:L1"/>
    <mergeCell ref="A17:D17"/>
    <mergeCell ref="B20:C20"/>
    <mergeCell ref="E20:G20"/>
    <mergeCell ref="I20:J20"/>
    <mergeCell ref="K20:M20"/>
  </mergeCells>
  <printOptions horizontalCentered="1" verticalCentered="1"/>
  <pageMargins left="0" right="0" top="0" bottom="0" header="0" footer="0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rightToLeft="1" workbookViewId="0">
      <selection activeCell="G31" sqref="G31"/>
    </sheetView>
  </sheetViews>
  <sheetFormatPr defaultRowHeight="15" x14ac:dyDescent="0.25"/>
  <cols>
    <col min="2" max="2" width="17" bestFit="1" customWidth="1"/>
    <col min="3" max="3" width="19.140625" bestFit="1" customWidth="1"/>
    <col min="4" max="4" width="16.140625" bestFit="1" customWidth="1"/>
    <col min="5" max="5" width="12" bestFit="1" customWidth="1"/>
    <col min="6" max="6" width="14.42578125" bestFit="1" customWidth="1"/>
    <col min="7" max="7" width="20.7109375" bestFit="1" customWidth="1"/>
    <col min="9" max="9" width="13.7109375" customWidth="1"/>
    <col min="10" max="10" width="15.42578125" customWidth="1"/>
    <col min="11" max="11" width="19.140625" customWidth="1"/>
    <col min="12" max="12" width="13.5703125" customWidth="1"/>
  </cols>
  <sheetData>
    <row r="1" spans="1:12" ht="30" customHeight="1" x14ac:dyDescent="0.25">
      <c r="A1" s="119" t="s">
        <v>81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 ht="50.25" customHeight="1" x14ac:dyDescent="0.25">
      <c r="A2" s="2" t="s">
        <v>0</v>
      </c>
      <c r="B2" s="3" t="s">
        <v>1</v>
      </c>
      <c r="C2" s="80" t="s">
        <v>2</v>
      </c>
      <c r="D2" s="2" t="s">
        <v>3</v>
      </c>
      <c r="E2" s="2" t="s">
        <v>4</v>
      </c>
      <c r="F2" s="2" t="s">
        <v>59</v>
      </c>
      <c r="G2" s="2" t="s">
        <v>60</v>
      </c>
      <c r="H2" s="5" t="s">
        <v>5</v>
      </c>
      <c r="I2" s="3" t="s">
        <v>6</v>
      </c>
      <c r="J2" s="3" t="s">
        <v>61</v>
      </c>
      <c r="K2" s="3" t="s">
        <v>8</v>
      </c>
      <c r="L2" s="3" t="s">
        <v>36</v>
      </c>
    </row>
    <row r="3" spans="1:12" ht="18.75" x14ac:dyDescent="0.25">
      <c r="A3" s="80">
        <v>1</v>
      </c>
      <c r="B3" s="55">
        <v>2361438761</v>
      </c>
      <c r="C3" s="10" t="s">
        <v>62</v>
      </c>
      <c r="D3" s="55" t="s">
        <v>63</v>
      </c>
      <c r="E3" s="51">
        <v>2300</v>
      </c>
      <c r="F3" s="80">
        <v>248</v>
      </c>
      <c r="G3" s="80">
        <v>248</v>
      </c>
      <c r="H3" s="37">
        <f t="shared" ref="H3:H8" si="0">E3-I3</f>
        <v>0</v>
      </c>
      <c r="I3" s="80">
        <f t="shared" ref="I3:I8" si="1">(E3/F3)*G3</f>
        <v>2300</v>
      </c>
      <c r="J3" s="80">
        <v>0</v>
      </c>
      <c r="K3" s="52">
        <f t="shared" ref="K3:K8" si="2">I3+J3</f>
        <v>2300</v>
      </c>
      <c r="L3" s="50"/>
    </row>
    <row r="4" spans="1:12" ht="18.75" x14ac:dyDescent="0.25">
      <c r="A4" s="80">
        <v>2</v>
      </c>
      <c r="B4" s="55">
        <v>2193997955</v>
      </c>
      <c r="C4" s="10" t="s">
        <v>64</v>
      </c>
      <c r="D4" s="70" t="s">
        <v>65</v>
      </c>
      <c r="E4" s="51">
        <v>2300</v>
      </c>
      <c r="F4" s="80">
        <v>248</v>
      </c>
      <c r="G4" s="80">
        <v>248</v>
      </c>
      <c r="H4" s="37">
        <f t="shared" si="0"/>
        <v>0</v>
      </c>
      <c r="I4" s="80">
        <f t="shared" si="1"/>
        <v>2300</v>
      </c>
      <c r="J4" s="80">
        <v>0</v>
      </c>
      <c r="K4" s="52">
        <f t="shared" si="2"/>
        <v>2300</v>
      </c>
      <c r="L4" s="71"/>
    </row>
    <row r="5" spans="1:12" ht="18.75" x14ac:dyDescent="0.25">
      <c r="A5" s="80">
        <v>3</v>
      </c>
      <c r="B5" s="55">
        <v>2337671446</v>
      </c>
      <c r="C5" s="10" t="s">
        <v>66</v>
      </c>
      <c r="D5" s="70" t="s">
        <v>67</v>
      </c>
      <c r="E5" s="51">
        <v>2300</v>
      </c>
      <c r="F5" s="80">
        <v>248</v>
      </c>
      <c r="G5" s="80">
        <v>248</v>
      </c>
      <c r="H5" s="37">
        <f t="shared" si="0"/>
        <v>0</v>
      </c>
      <c r="I5" s="80">
        <f t="shared" si="1"/>
        <v>2300</v>
      </c>
      <c r="J5" s="80">
        <v>0</v>
      </c>
      <c r="K5" s="52">
        <f t="shared" si="2"/>
        <v>2300</v>
      </c>
      <c r="L5" s="50"/>
    </row>
    <row r="6" spans="1:12" ht="18.75" x14ac:dyDescent="0.25">
      <c r="A6" s="80">
        <v>4</v>
      </c>
      <c r="B6" s="56">
        <v>2485308585</v>
      </c>
      <c r="C6" s="10" t="s">
        <v>68</v>
      </c>
      <c r="D6" s="70" t="s">
        <v>69</v>
      </c>
      <c r="E6" s="9">
        <v>2300</v>
      </c>
      <c r="F6" s="80">
        <v>248</v>
      </c>
      <c r="G6" s="80">
        <v>248</v>
      </c>
      <c r="H6" s="37">
        <f t="shared" si="0"/>
        <v>0</v>
      </c>
      <c r="I6" s="80">
        <f t="shared" si="1"/>
        <v>2300</v>
      </c>
      <c r="J6" s="80">
        <v>0</v>
      </c>
      <c r="K6" s="72">
        <f t="shared" si="2"/>
        <v>2300</v>
      </c>
      <c r="L6" s="50"/>
    </row>
    <row r="7" spans="1:12" ht="18.75" x14ac:dyDescent="0.25">
      <c r="A7" s="80">
        <v>5</v>
      </c>
      <c r="B7" s="56">
        <v>2489881660</v>
      </c>
      <c r="C7" s="10" t="s">
        <v>70</v>
      </c>
      <c r="D7" s="70" t="s">
        <v>71</v>
      </c>
      <c r="E7" s="9">
        <v>2300</v>
      </c>
      <c r="F7" s="80">
        <v>248</v>
      </c>
      <c r="G7" s="80">
        <v>248</v>
      </c>
      <c r="H7" s="37">
        <f t="shared" si="0"/>
        <v>0</v>
      </c>
      <c r="I7" s="80">
        <f t="shared" si="1"/>
        <v>2300</v>
      </c>
      <c r="J7" s="80">
        <v>0</v>
      </c>
      <c r="K7" s="72">
        <f t="shared" si="2"/>
        <v>2300</v>
      </c>
      <c r="L7" s="50"/>
    </row>
    <row r="8" spans="1:12" ht="18.75" x14ac:dyDescent="0.25">
      <c r="A8" s="80">
        <v>6</v>
      </c>
      <c r="B8" s="2" t="s">
        <v>72</v>
      </c>
      <c r="C8" s="2" t="s">
        <v>73</v>
      </c>
      <c r="D8" s="57" t="s">
        <v>74</v>
      </c>
      <c r="E8" s="9">
        <v>2000</v>
      </c>
      <c r="F8" s="80">
        <v>248</v>
      </c>
      <c r="G8" s="80">
        <v>248</v>
      </c>
      <c r="H8" s="37">
        <f t="shared" si="0"/>
        <v>0</v>
      </c>
      <c r="I8" s="80">
        <f t="shared" si="1"/>
        <v>2000</v>
      </c>
      <c r="J8" s="80">
        <v>0</v>
      </c>
      <c r="K8" s="72">
        <f t="shared" si="2"/>
        <v>2000</v>
      </c>
      <c r="L8" s="50"/>
    </row>
    <row r="9" spans="1:12" ht="18.75" x14ac:dyDescent="0.25">
      <c r="A9" s="112" t="s">
        <v>75</v>
      </c>
      <c r="B9" s="113"/>
      <c r="C9" s="113"/>
      <c r="D9" s="114"/>
      <c r="E9" s="9">
        <f>SUM(E3:E8)</f>
        <v>13500</v>
      </c>
      <c r="F9" s="9"/>
      <c r="G9" s="9"/>
      <c r="H9" s="9">
        <f>SUM(H3:H8)</f>
        <v>0</v>
      </c>
      <c r="I9" s="9">
        <f>SUM(I3:I8)</f>
        <v>13500</v>
      </c>
      <c r="J9" s="9">
        <f t="shared" ref="J9" si="3">SUM(J3:J8)</f>
        <v>0</v>
      </c>
      <c r="K9" s="9">
        <f>SUM(K3:K8)</f>
        <v>13500</v>
      </c>
      <c r="L9" s="59"/>
    </row>
    <row r="10" spans="1:12" ht="18.75" x14ac:dyDescent="0.25">
      <c r="A10" s="63"/>
      <c r="B10" s="73"/>
      <c r="C10" s="63"/>
      <c r="D10" s="63"/>
      <c r="E10" s="64"/>
      <c r="F10" s="64"/>
      <c r="G10" s="64"/>
      <c r="H10" s="74"/>
      <c r="I10" s="82"/>
      <c r="J10" s="82"/>
      <c r="K10" s="83"/>
      <c r="L10" s="65"/>
    </row>
    <row r="11" spans="1:12" ht="18.75" x14ac:dyDescent="0.25">
      <c r="A11" s="120" t="s">
        <v>89</v>
      </c>
      <c r="B11" s="120"/>
      <c r="C11" s="120"/>
      <c r="D11" s="75"/>
      <c r="E11" s="75" t="s">
        <v>26</v>
      </c>
      <c r="F11" s="76"/>
      <c r="G11" s="76" t="s">
        <v>19</v>
      </c>
      <c r="H11" s="118" t="s">
        <v>56</v>
      </c>
      <c r="I11" s="118"/>
      <c r="J11" s="118"/>
      <c r="K11" s="118"/>
      <c r="L11" s="118"/>
    </row>
  </sheetData>
  <mergeCells count="5">
    <mergeCell ref="A1:L1"/>
    <mergeCell ref="A9:D9"/>
    <mergeCell ref="H11:J11"/>
    <mergeCell ref="K11:L11"/>
    <mergeCell ref="A11:C11"/>
  </mergeCells>
  <printOptions horizontalCentered="1" verticalCentered="1"/>
  <pageMargins left="0" right="0" top="0" bottom="0" header="0" footer="0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rightToLeft="1" workbookViewId="0">
      <selection activeCell="G31" sqref="G31"/>
    </sheetView>
  </sheetViews>
  <sheetFormatPr defaultRowHeight="15" x14ac:dyDescent="0.25"/>
  <cols>
    <col min="2" max="2" width="15.7109375" bestFit="1" customWidth="1"/>
    <col min="3" max="3" width="30.7109375" bestFit="1" customWidth="1"/>
    <col min="4" max="4" width="16.28515625" bestFit="1" customWidth="1"/>
    <col min="5" max="5" width="12" bestFit="1" customWidth="1"/>
    <col min="6" max="6" width="14.7109375" bestFit="1" customWidth="1"/>
    <col min="7" max="7" width="17" bestFit="1" customWidth="1"/>
    <col min="8" max="8" width="10.5703125" bestFit="1" customWidth="1"/>
    <col min="9" max="9" width="12" bestFit="1" customWidth="1"/>
    <col min="10" max="10" width="9.140625" bestFit="1" customWidth="1"/>
    <col min="11" max="11" width="11" style="84" customWidth="1"/>
    <col min="12" max="12" width="14.28515625" customWidth="1"/>
  </cols>
  <sheetData>
    <row r="1" spans="1:19" ht="18.75" x14ac:dyDescent="0.25">
      <c r="A1" s="119" t="s">
        <v>88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82"/>
    </row>
    <row r="2" spans="1:19" ht="54" customHeight="1" x14ac:dyDescent="0.25">
      <c r="A2" s="2" t="s">
        <v>0</v>
      </c>
      <c r="B2" s="3" t="s">
        <v>1</v>
      </c>
      <c r="C2" s="80" t="s">
        <v>2</v>
      </c>
      <c r="D2" s="2" t="s">
        <v>3</v>
      </c>
      <c r="E2" s="2" t="s">
        <v>4</v>
      </c>
      <c r="F2" s="2" t="s">
        <v>33</v>
      </c>
      <c r="G2" s="2" t="s">
        <v>34</v>
      </c>
      <c r="H2" s="5" t="s">
        <v>5</v>
      </c>
      <c r="I2" s="3" t="s">
        <v>6</v>
      </c>
      <c r="J2" s="3" t="s">
        <v>35</v>
      </c>
      <c r="K2" s="3" t="s">
        <v>8</v>
      </c>
      <c r="L2" s="3" t="s">
        <v>36</v>
      </c>
      <c r="M2" s="82"/>
    </row>
    <row r="3" spans="1:19" ht="39" customHeight="1" x14ac:dyDescent="0.25">
      <c r="A3" s="80">
        <v>1</v>
      </c>
      <c r="B3" s="50">
        <v>2022490847</v>
      </c>
      <c r="C3" s="10" t="s">
        <v>37</v>
      </c>
      <c r="D3" s="80" t="s">
        <v>38</v>
      </c>
      <c r="E3" s="80">
        <v>3500</v>
      </c>
      <c r="F3" s="80">
        <v>248</v>
      </c>
      <c r="G3" s="51">
        <v>241.5</v>
      </c>
      <c r="H3" s="37">
        <f t="shared" ref="H3:H17" si="0">E3-I3</f>
        <v>91.73387096774195</v>
      </c>
      <c r="I3" s="80">
        <f t="shared" ref="I3:I17" si="1">(E3/F3)*G3</f>
        <v>3408.266129032258</v>
      </c>
      <c r="J3" s="85">
        <v>0</v>
      </c>
      <c r="K3" s="52">
        <f t="shared" ref="K3:K18" si="2">I3+J3</f>
        <v>3408.266129032258</v>
      </c>
      <c r="L3" s="53"/>
      <c r="M3" s="82"/>
    </row>
    <row r="4" spans="1:19" ht="28.5" customHeight="1" x14ac:dyDescent="0.25">
      <c r="A4" s="80">
        <v>2</v>
      </c>
      <c r="B4" s="50" t="s">
        <v>39</v>
      </c>
      <c r="C4" s="10" t="s">
        <v>40</v>
      </c>
      <c r="D4" s="2" t="s">
        <v>38</v>
      </c>
      <c r="E4" s="2">
        <v>3500</v>
      </c>
      <c r="F4" s="80">
        <v>248</v>
      </c>
      <c r="G4" s="51">
        <v>245.25</v>
      </c>
      <c r="H4" s="37">
        <f t="shared" si="0"/>
        <v>38.810483870967801</v>
      </c>
      <c r="I4" s="80">
        <f t="shared" si="1"/>
        <v>3461.1895161290322</v>
      </c>
      <c r="J4" s="80">
        <v>0</v>
      </c>
      <c r="K4" s="52">
        <f t="shared" si="2"/>
        <v>3461.1895161290322</v>
      </c>
      <c r="L4" s="54"/>
      <c r="M4" s="82"/>
    </row>
    <row r="5" spans="1:19" ht="31.5" customHeight="1" x14ac:dyDescent="0.25">
      <c r="A5" s="80">
        <v>3</v>
      </c>
      <c r="B5" s="55">
        <v>2350165409</v>
      </c>
      <c r="C5" s="10" t="s">
        <v>82</v>
      </c>
      <c r="D5" s="2" t="s">
        <v>38</v>
      </c>
      <c r="E5" s="80">
        <v>3000</v>
      </c>
      <c r="F5" s="80">
        <v>248</v>
      </c>
      <c r="G5" s="51">
        <v>240</v>
      </c>
      <c r="H5" s="37">
        <f t="shared" si="0"/>
        <v>96.774193548386847</v>
      </c>
      <c r="I5" s="80">
        <f t="shared" si="1"/>
        <v>2903.2258064516132</v>
      </c>
      <c r="J5" s="80">
        <v>0</v>
      </c>
      <c r="K5" s="52">
        <f t="shared" si="2"/>
        <v>2903.2258064516132</v>
      </c>
      <c r="L5" s="53"/>
      <c r="M5" s="82"/>
    </row>
    <row r="6" spans="1:19" ht="18.75" x14ac:dyDescent="0.25">
      <c r="A6" s="80">
        <v>4</v>
      </c>
      <c r="B6" s="55">
        <v>2384349532</v>
      </c>
      <c r="C6" s="10" t="s">
        <v>43</v>
      </c>
      <c r="D6" s="80" t="s">
        <v>42</v>
      </c>
      <c r="E6" s="80">
        <v>2300</v>
      </c>
      <c r="F6" s="80">
        <v>248</v>
      </c>
      <c r="G6" s="51">
        <v>240</v>
      </c>
      <c r="H6" s="37">
        <f t="shared" si="0"/>
        <v>74.193548387097053</v>
      </c>
      <c r="I6" s="80">
        <f t="shared" si="1"/>
        <v>2225.8064516129029</v>
      </c>
      <c r="J6" s="80">
        <v>0</v>
      </c>
      <c r="K6" s="52">
        <f t="shared" si="2"/>
        <v>2225.8064516129029</v>
      </c>
      <c r="L6" s="50"/>
      <c r="M6" s="82"/>
    </row>
    <row r="7" spans="1:19" ht="18.75" x14ac:dyDescent="0.25">
      <c r="A7" s="80">
        <v>5</v>
      </c>
      <c r="B7" s="55">
        <v>2390741615</v>
      </c>
      <c r="C7" s="10" t="s">
        <v>44</v>
      </c>
      <c r="D7" s="80" t="s">
        <v>42</v>
      </c>
      <c r="E7" s="80">
        <v>2300</v>
      </c>
      <c r="F7" s="80">
        <v>248</v>
      </c>
      <c r="G7" s="51">
        <v>240</v>
      </c>
      <c r="H7" s="37">
        <f t="shared" si="0"/>
        <v>74.193548387097053</v>
      </c>
      <c r="I7" s="80">
        <f t="shared" si="1"/>
        <v>2225.8064516129029</v>
      </c>
      <c r="J7" s="80">
        <v>0</v>
      </c>
      <c r="K7" s="52">
        <f t="shared" si="2"/>
        <v>2225.8064516129029</v>
      </c>
      <c r="L7" s="53"/>
      <c r="M7" s="82"/>
    </row>
    <row r="8" spans="1:19" ht="18.75" x14ac:dyDescent="0.25">
      <c r="A8" s="80">
        <v>6</v>
      </c>
      <c r="B8" s="55">
        <v>2363030475</v>
      </c>
      <c r="C8" s="10" t="s">
        <v>45</v>
      </c>
      <c r="D8" s="80" t="s">
        <v>42</v>
      </c>
      <c r="E8" s="80">
        <v>2300</v>
      </c>
      <c r="F8" s="80">
        <v>248</v>
      </c>
      <c r="G8" s="51">
        <v>248</v>
      </c>
      <c r="H8" s="37">
        <f t="shared" si="0"/>
        <v>0</v>
      </c>
      <c r="I8" s="80">
        <f t="shared" si="1"/>
        <v>2300</v>
      </c>
      <c r="J8" s="80">
        <v>0</v>
      </c>
      <c r="K8" s="52">
        <f t="shared" si="2"/>
        <v>2300</v>
      </c>
      <c r="L8" s="50"/>
      <c r="M8" s="82"/>
    </row>
    <row r="9" spans="1:19" ht="22.5" customHeight="1" x14ac:dyDescent="0.25">
      <c r="A9" s="80">
        <v>7</v>
      </c>
      <c r="B9" s="55">
        <v>2370726206</v>
      </c>
      <c r="C9" s="10" t="s">
        <v>83</v>
      </c>
      <c r="D9" s="80" t="s">
        <v>42</v>
      </c>
      <c r="E9" s="80">
        <v>2300</v>
      </c>
      <c r="F9" s="80">
        <v>248</v>
      </c>
      <c r="G9" s="51">
        <v>152</v>
      </c>
      <c r="H9" s="37">
        <f t="shared" si="0"/>
        <v>890.32258064516145</v>
      </c>
      <c r="I9" s="80">
        <f t="shared" si="1"/>
        <v>1409.6774193548385</v>
      </c>
      <c r="J9" s="80">
        <v>0</v>
      </c>
      <c r="K9" s="52">
        <f t="shared" si="2"/>
        <v>1409.6774193548385</v>
      </c>
      <c r="L9" s="50"/>
      <c r="M9" s="82"/>
      <c r="S9" t="s">
        <v>18</v>
      </c>
    </row>
    <row r="10" spans="1:19" ht="18.75" x14ac:dyDescent="0.25">
      <c r="A10" s="80">
        <v>8</v>
      </c>
      <c r="B10" s="56">
        <v>2486562032</v>
      </c>
      <c r="C10" s="28" t="s">
        <v>47</v>
      </c>
      <c r="D10" s="80" t="s">
        <v>42</v>
      </c>
      <c r="E10" s="2">
        <v>2300</v>
      </c>
      <c r="F10" s="80">
        <v>248</v>
      </c>
      <c r="G10" s="51">
        <v>232</v>
      </c>
      <c r="H10" s="37">
        <f t="shared" si="0"/>
        <v>148.38709677419365</v>
      </c>
      <c r="I10" s="80">
        <f t="shared" si="1"/>
        <v>2151.6129032258063</v>
      </c>
      <c r="J10" s="2">
        <v>0</v>
      </c>
      <c r="K10" s="52">
        <f t="shared" si="2"/>
        <v>2151.6129032258063</v>
      </c>
      <c r="L10" s="53"/>
      <c r="M10" s="82">
        <v>148</v>
      </c>
    </row>
    <row r="11" spans="1:19" ht="18.75" x14ac:dyDescent="0.25">
      <c r="A11" s="80">
        <v>9</v>
      </c>
      <c r="B11" s="56" t="s">
        <v>84</v>
      </c>
      <c r="C11" s="28" t="s">
        <v>85</v>
      </c>
      <c r="D11" s="80" t="s">
        <v>42</v>
      </c>
      <c r="E11" s="2">
        <v>2300</v>
      </c>
      <c r="F11" s="80">
        <v>248</v>
      </c>
      <c r="G11" s="51">
        <v>248</v>
      </c>
      <c r="H11" s="37">
        <v>0</v>
      </c>
      <c r="I11" s="80">
        <f t="shared" si="1"/>
        <v>2300</v>
      </c>
      <c r="J11" s="2">
        <v>0</v>
      </c>
      <c r="K11" s="52">
        <f t="shared" si="2"/>
        <v>2300</v>
      </c>
      <c r="L11" s="53"/>
      <c r="M11" s="82"/>
    </row>
    <row r="12" spans="1:19" ht="18.75" x14ac:dyDescent="0.25">
      <c r="A12" s="80">
        <v>10</v>
      </c>
      <c r="B12" s="56">
        <v>2317846067</v>
      </c>
      <c r="C12" s="10" t="s">
        <v>48</v>
      </c>
      <c r="D12" s="2" t="s">
        <v>42</v>
      </c>
      <c r="E12" s="2">
        <v>2300</v>
      </c>
      <c r="F12" s="80">
        <v>248</v>
      </c>
      <c r="G12" s="51">
        <v>239</v>
      </c>
      <c r="H12" s="5">
        <f t="shared" si="0"/>
        <v>83.4677419354839</v>
      </c>
      <c r="I12" s="2">
        <f t="shared" si="1"/>
        <v>2216.5322580645161</v>
      </c>
      <c r="J12" s="2">
        <v>0</v>
      </c>
      <c r="K12" s="52">
        <f t="shared" si="2"/>
        <v>2216.5322580645161</v>
      </c>
      <c r="L12" s="59"/>
      <c r="M12" s="82"/>
    </row>
    <row r="13" spans="1:19" ht="23.25" customHeight="1" x14ac:dyDescent="0.25">
      <c r="A13" s="80">
        <v>11</v>
      </c>
      <c r="B13" s="56">
        <v>2499417182</v>
      </c>
      <c r="C13" s="28" t="s">
        <v>49</v>
      </c>
      <c r="D13" s="80" t="s">
        <v>42</v>
      </c>
      <c r="E13" s="2">
        <v>2000</v>
      </c>
      <c r="F13" s="80">
        <v>248</v>
      </c>
      <c r="G13" s="51">
        <v>247.75</v>
      </c>
      <c r="H13" s="37">
        <f t="shared" si="0"/>
        <v>2.0161290322580498</v>
      </c>
      <c r="I13" s="80">
        <f t="shared" si="1"/>
        <v>1997.983870967742</v>
      </c>
      <c r="J13" s="2">
        <v>0</v>
      </c>
      <c r="K13" s="52">
        <f t="shared" si="2"/>
        <v>1997.983870967742</v>
      </c>
      <c r="L13" s="78"/>
      <c r="M13" s="82"/>
    </row>
    <row r="14" spans="1:19" ht="18.75" x14ac:dyDescent="0.25">
      <c r="A14" s="80">
        <v>12</v>
      </c>
      <c r="B14" s="56">
        <v>2387033893</v>
      </c>
      <c r="C14" s="10" t="s">
        <v>50</v>
      </c>
      <c r="D14" s="2" t="s">
        <v>42</v>
      </c>
      <c r="E14" s="2">
        <v>2300</v>
      </c>
      <c r="F14" s="80">
        <v>248</v>
      </c>
      <c r="G14" s="51">
        <v>240</v>
      </c>
      <c r="H14" s="37">
        <f t="shared" si="0"/>
        <v>74.193548387097053</v>
      </c>
      <c r="I14" s="80">
        <f t="shared" si="1"/>
        <v>2225.8064516129029</v>
      </c>
      <c r="J14" s="2">
        <v>0</v>
      </c>
      <c r="K14" s="52">
        <f t="shared" si="2"/>
        <v>2225.8064516129029</v>
      </c>
      <c r="L14" s="59"/>
      <c r="M14" s="82"/>
    </row>
    <row r="15" spans="1:19" ht="18.75" x14ac:dyDescent="0.25">
      <c r="A15" s="80">
        <v>13</v>
      </c>
      <c r="B15" s="56">
        <v>2354668796</v>
      </c>
      <c r="C15" s="10" t="s">
        <v>51</v>
      </c>
      <c r="D15" s="2" t="s">
        <v>42</v>
      </c>
      <c r="E15" s="2">
        <v>2300</v>
      </c>
      <c r="F15" s="80">
        <v>248</v>
      </c>
      <c r="G15" s="51">
        <v>236</v>
      </c>
      <c r="H15" s="37">
        <f t="shared" si="0"/>
        <v>111.29032258064535</v>
      </c>
      <c r="I15" s="80">
        <f t="shared" si="1"/>
        <v>2188.7096774193546</v>
      </c>
      <c r="J15" s="2">
        <v>0</v>
      </c>
      <c r="K15" s="52">
        <f t="shared" si="2"/>
        <v>2188.7096774193546</v>
      </c>
      <c r="L15" s="60"/>
      <c r="M15" s="82"/>
    </row>
    <row r="16" spans="1:19" ht="18.75" x14ac:dyDescent="0.25">
      <c r="A16" s="80">
        <v>14</v>
      </c>
      <c r="B16" s="56">
        <v>2332400601</v>
      </c>
      <c r="C16" s="79" t="s">
        <v>52</v>
      </c>
      <c r="D16" s="2" t="s">
        <v>42</v>
      </c>
      <c r="E16" s="2">
        <v>2300</v>
      </c>
      <c r="F16" s="80">
        <v>248</v>
      </c>
      <c r="G16" s="51">
        <v>248</v>
      </c>
      <c r="H16" s="37">
        <f t="shared" si="0"/>
        <v>0</v>
      </c>
      <c r="I16" s="80">
        <f t="shared" si="1"/>
        <v>2300</v>
      </c>
      <c r="J16" s="2">
        <v>0</v>
      </c>
      <c r="K16" s="52">
        <f t="shared" si="2"/>
        <v>2300</v>
      </c>
      <c r="L16" s="60"/>
      <c r="M16" s="82"/>
    </row>
    <row r="17" spans="1:13" ht="18.75" x14ac:dyDescent="0.25">
      <c r="A17" s="80">
        <v>15</v>
      </c>
      <c r="B17" s="62">
        <v>2304480482</v>
      </c>
      <c r="C17" s="79" t="s">
        <v>53</v>
      </c>
      <c r="D17" s="2" t="s">
        <v>42</v>
      </c>
      <c r="E17" s="2">
        <v>2300</v>
      </c>
      <c r="F17" s="80">
        <v>248</v>
      </c>
      <c r="G17" s="51">
        <v>240</v>
      </c>
      <c r="H17" s="37">
        <f t="shared" si="0"/>
        <v>74.193548387097053</v>
      </c>
      <c r="I17" s="80">
        <f t="shared" si="1"/>
        <v>2225.8064516129029</v>
      </c>
      <c r="J17" s="2">
        <v>0</v>
      </c>
      <c r="K17" s="52">
        <f t="shared" si="2"/>
        <v>2225.8064516129029</v>
      </c>
      <c r="L17" s="53"/>
      <c r="M17" s="82"/>
    </row>
    <row r="18" spans="1:13" ht="18.75" x14ac:dyDescent="0.25">
      <c r="A18" s="112" t="s">
        <v>54</v>
      </c>
      <c r="B18" s="113"/>
      <c r="C18" s="113"/>
      <c r="D18" s="114"/>
      <c r="E18" s="9">
        <f>SUM(E3:E17)</f>
        <v>37300</v>
      </c>
      <c r="F18" s="9"/>
      <c r="G18" s="9"/>
      <c r="H18" s="9">
        <f>SUM(H3:H17)</f>
        <v>1759.5766129032272</v>
      </c>
      <c r="I18" s="9">
        <f>SUM(I3:I17)</f>
        <v>35540.423387096773</v>
      </c>
      <c r="J18" s="9">
        <f>SUM(J3:J17)</f>
        <v>0</v>
      </c>
      <c r="K18" s="52">
        <f t="shared" si="2"/>
        <v>35540.423387096773</v>
      </c>
      <c r="L18" s="59"/>
      <c r="M18" s="82"/>
    </row>
    <row r="19" spans="1:13" ht="18.75" x14ac:dyDescent="0.25">
      <c r="A19" s="63"/>
      <c r="B19" s="63"/>
      <c r="C19" s="63"/>
      <c r="D19" s="63"/>
      <c r="E19" s="64"/>
      <c r="F19" s="64"/>
      <c r="G19" s="64"/>
      <c r="H19" s="64"/>
      <c r="I19" s="63"/>
      <c r="J19" s="64"/>
      <c r="K19" s="82" t="s">
        <v>55</v>
      </c>
      <c r="L19" s="65"/>
      <c r="M19" s="82"/>
    </row>
    <row r="20" spans="1:13" ht="18.75" x14ac:dyDescent="0.25">
      <c r="A20" s="63"/>
      <c r="B20" s="63"/>
      <c r="C20" s="63"/>
      <c r="D20" s="63"/>
      <c r="E20" s="64"/>
      <c r="F20" s="64"/>
      <c r="G20" s="64"/>
      <c r="H20" s="64"/>
      <c r="I20" s="63"/>
      <c r="J20" s="64"/>
      <c r="K20" s="82"/>
      <c r="L20" s="65"/>
      <c r="M20" s="82"/>
    </row>
    <row r="21" spans="1:13" ht="18.75" x14ac:dyDescent="0.25">
      <c r="A21" s="63"/>
      <c r="B21" s="115" t="s">
        <v>25</v>
      </c>
      <c r="C21" s="115"/>
      <c r="D21" s="66" t="s">
        <v>26</v>
      </c>
      <c r="E21" s="116" t="s">
        <v>19</v>
      </c>
      <c r="F21" s="116"/>
      <c r="G21" s="116"/>
      <c r="H21" s="67"/>
      <c r="I21" s="116" t="s">
        <v>56</v>
      </c>
      <c r="J21" s="116"/>
      <c r="K21" s="117"/>
      <c r="L21" s="117"/>
      <c r="M21" s="117"/>
    </row>
  </sheetData>
  <mergeCells count="6">
    <mergeCell ref="A1:L1"/>
    <mergeCell ref="A18:D18"/>
    <mergeCell ref="B21:C21"/>
    <mergeCell ref="E21:G21"/>
    <mergeCell ref="I21:J21"/>
    <mergeCell ref="K21:M21"/>
  </mergeCells>
  <printOptions horizontalCentered="1" verticalCentered="1"/>
  <pageMargins left="0" right="0" top="0" bottom="0" header="0" footer="0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rightToLeft="1" workbookViewId="0">
      <selection activeCell="G31" sqref="G31"/>
    </sheetView>
  </sheetViews>
  <sheetFormatPr defaultRowHeight="15" x14ac:dyDescent="0.25"/>
  <cols>
    <col min="2" max="2" width="17" bestFit="1" customWidth="1"/>
    <col min="3" max="3" width="20" bestFit="1" customWidth="1"/>
    <col min="4" max="4" width="12.140625" bestFit="1" customWidth="1"/>
    <col min="5" max="5" width="12" bestFit="1" customWidth="1"/>
    <col min="6" max="6" width="15.5703125" bestFit="1" customWidth="1"/>
    <col min="7" max="7" width="16.42578125" bestFit="1" customWidth="1"/>
    <col min="8" max="8" width="17.140625" customWidth="1"/>
    <col min="9" max="9" width="19.85546875" bestFit="1" customWidth="1"/>
    <col min="10" max="10" width="11" customWidth="1"/>
    <col min="11" max="11" width="8.42578125" bestFit="1" customWidth="1"/>
    <col min="12" max="12" width="12.5703125" customWidth="1"/>
  </cols>
  <sheetData>
    <row r="1" spans="1:12" ht="21" x14ac:dyDescent="0.25">
      <c r="A1" s="108" t="s">
        <v>86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2" ht="57.75" customHeight="1" x14ac:dyDescent="0.25">
      <c r="A2" s="2" t="s">
        <v>0</v>
      </c>
      <c r="B2" s="3" t="s">
        <v>1</v>
      </c>
      <c r="C2" s="80" t="s">
        <v>2</v>
      </c>
      <c r="D2" s="2" t="s">
        <v>3</v>
      </c>
      <c r="E2" s="2" t="s">
        <v>4</v>
      </c>
      <c r="F2" s="2" t="s">
        <v>16</v>
      </c>
      <c r="G2" s="2" t="s">
        <v>17</v>
      </c>
      <c r="H2" s="5" t="s">
        <v>5</v>
      </c>
      <c r="I2" s="3" t="s">
        <v>6</v>
      </c>
      <c r="J2" s="3" t="s">
        <v>7</v>
      </c>
      <c r="K2" s="3" t="s">
        <v>8</v>
      </c>
      <c r="L2" s="3" t="s">
        <v>21</v>
      </c>
    </row>
    <row r="3" spans="1:12" ht="18.75" x14ac:dyDescent="0.25">
      <c r="A3" s="80">
        <v>1</v>
      </c>
      <c r="B3" s="41">
        <v>7264223</v>
      </c>
      <c r="C3" s="31" t="s">
        <v>12</v>
      </c>
      <c r="D3" s="25" t="s">
        <v>14</v>
      </c>
      <c r="E3" s="32">
        <v>3000</v>
      </c>
      <c r="F3" s="2">
        <v>248</v>
      </c>
      <c r="G3" s="9">
        <v>247</v>
      </c>
      <c r="H3" s="37">
        <f t="shared" ref="H3:H10" si="0">E3-I3</f>
        <v>12.096774193548299</v>
      </c>
      <c r="I3" s="10">
        <f t="shared" ref="I3:I9" si="1">(E3/F3)*G3</f>
        <v>2987.9032258064517</v>
      </c>
      <c r="J3" s="10">
        <v>0</v>
      </c>
      <c r="K3" s="11">
        <f t="shared" ref="K3:K10" si="2">I3+J3</f>
        <v>2987.9032258064517</v>
      </c>
      <c r="L3" s="44"/>
    </row>
    <row r="4" spans="1:12" ht="18.75" x14ac:dyDescent="0.3">
      <c r="A4" s="80">
        <v>2</v>
      </c>
      <c r="B4" s="8">
        <v>2504428448</v>
      </c>
      <c r="C4" s="10" t="s">
        <v>24</v>
      </c>
      <c r="D4" s="6" t="s">
        <v>9</v>
      </c>
      <c r="E4" s="9">
        <v>2000</v>
      </c>
      <c r="F4" s="2">
        <v>248</v>
      </c>
      <c r="G4" s="9">
        <v>248</v>
      </c>
      <c r="H4" s="37">
        <f t="shared" si="0"/>
        <v>0</v>
      </c>
      <c r="I4" s="10">
        <f t="shared" si="1"/>
        <v>2000</v>
      </c>
      <c r="J4" s="10">
        <v>0</v>
      </c>
      <c r="K4" s="11">
        <f t="shared" si="2"/>
        <v>2000</v>
      </c>
      <c r="L4" s="40"/>
    </row>
    <row r="5" spans="1:12" ht="18.75" x14ac:dyDescent="0.3">
      <c r="A5" s="80">
        <v>3</v>
      </c>
      <c r="B5" s="8">
        <v>2031146430</v>
      </c>
      <c r="C5" s="28" t="s">
        <v>10</v>
      </c>
      <c r="D5" s="29" t="s">
        <v>9</v>
      </c>
      <c r="E5" s="27">
        <v>2300</v>
      </c>
      <c r="F5" s="2">
        <v>248</v>
      </c>
      <c r="G5" s="9">
        <v>240</v>
      </c>
      <c r="H5" s="37">
        <f t="shared" si="0"/>
        <v>74.193548387097053</v>
      </c>
      <c r="I5" s="10">
        <f t="shared" si="1"/>
        <v>2225.8064516129029</v>
      </c>
      <c r="J5" s="10">
        <v>0</v>
      </c>
      <c r="K5" s="11">
        <f t="shared" si="2"/>
        <v>2225.8064516129029</v>
      </c>
      <c r="L5" s="38"/>
    </row>
    <row r="6" spans="1:12" ht="18.75" x14ac:dyDescent="0.3">
      <c r="A6" s="80">
        <v>4</v>
      </c>
      <c r="B6" s="8">
        <v>2498308820</v>
      </c>
      <c r="C6" s="10" t="s">
        <v>13</v>
      </c>
      <c r="D6" s="6" t="s">
        <v>9</v>
      </c>
      <c r="E6" s="9">
        <v>2000</v>
      </c>
      <c r="F6" s="2">
        <v>248</v>
      </c>
      <c r="G6" s="9">
        <v>248</v>
      </c>
      <c r="H6" s="37">
        <f t="shared" si="0"/>
        <v>0</v>
      </c>
      <c r="I6" s="10">
        <f t="shared" si="1"/>
        <v>2000</v>
      </c>
      <c r="J6" s="10">
        <v>0</v>
      </c>
      <c r="K6" s="11">
        <f t="shared" si="2"/>
        <v>2000</v>
      </c>
      <c r="L6" s="38"/>
    </row>
    <row r="7" spans="1:12" ht="18.75" x14ac:dyDescent="0.3">
      <c r="A7" s="80">
        <v>5</v>
      </c>
      <c r="B7" s="8">
        <v>2497172557</v>
      </c>
      <c r="C7" s="10" t="s">
        <v>15</v>
      </c>
      <c r="D7" s="6" t="s">
        <v>9</v>
      </c>
      <c r="E7" s="9">
        <v>2000</v>
      </c>
      <c r="F7" s="2">
        <v>248</v>
      </c>
      <c r="G7" s="9">
        <v>248</v>
      </c>
      <c r="H7" s="37">
        <f t="shared" si="0"/>
        <v>0</v>
      </c>
      <c r="I7" s="10">
        <f t="shared" si="1"/>
        <v>2000</v>
      </c>
      <c r="J7" s="10">
        <v>0</v>
      </c>
      <c r="K7" s="11">
        <f t="shared" si="2"/>
        <v>2000</v>
      </c>
      <c r="L7" s="40"/>
    </row>
    <row r="8" spans="1:12" ht="18.75" x14ac:dyDescent="0.3">
      <c r="A8" s="80">
        <v>6</v>
      </c>
      <c r="B8" s="8">
        <v>2507762298</v>
      </c>
      <c r="C8" s="8" t="s">
        <v>27</v>
      </c>
      <c r="D8" s="6" t="s">
        <v>9</v>
      </c>
      <c r="E8" s="9">
        <v>2000</v>
      </c>
      <c r="F8" s="2">
        <v>248</v>
      </c>
      <c r="G8" s="9">
        <v>248</v>
      </c>
      <c r="H8" s="37">
        <f t="shared" si="0"/>
        <v>0</v>
      </c>
      <c r="I8" s="10">
        <f t="shared" si="1"/>
        <v>2000</v>
      </c>
      <c r="J8" s="10">
        <v>0</v>
      </c>
      <c r="K8" s="11">
        <f t="shared" si="2"/>
        <v>2000</v>
      </c>
      <c r="L8" s="40"/>
    </row>
    <row r="9" spans="1:12" ht="15" customHeight="1" x14ac:dyDescent="0.3">
      <c r="A9" s="80">
        <v>7</v>
      </c>
      <c r="B9" s="8">
        <v>2508443187</v>
      </c>
      <c r="C9" s="8" t="s">
        <v>28</v>
      </c>
      <c r="D9" s="6" t="s">
        <v>9</v>
      </c>
      <c r="E9" s="9">
        <v>2300</v>
      </c>
      <c r="F9" s="2">
        <v>248</v>
      </c>
      <c r="G9" s="9">
        <v>248</v>
      </c>
      <c r="H9" s="37">
        <f t="shared" si="0"/>
        <v>0</v>
      </c>
      <c r="I9" s="10">
        <f t="shared" si="1"/>
        <v>2300</v>
      </c>
      <c r="J9" s="10">
        <v>290.3</v>
      </c>
      <c r="K9" s="11">
        <f t="shared" si="2"/>
        <v>2590.3000000000002</v>
      </c>
      <c r="L9" s="40"/>
    </row>
    <row r="10" spans="1:12" ht="19.5" customHeight="1" x14ac:dyDescent="0.3">
      <c r="A10" s="80">
        <v>8</v>
      </c>
      <c r="B10" s="8">
        <v>2509500357</v>
      </c>
      <c r="C10" s="10" t="s">
        <v>87</v>
      </c>
      <c r="D10" s="45" t="s">
        <v>9</v>
      </c>
      <c r="E10" s="46">
        <v>2000</v>
      </c>
      <c r="F10" s="2">
        <v>248</v>
      </c>
      <c r="G10" s="9">
        <v>144</v>
      </c>
      <c r="H10" s="37">
        <f t="shared" si="0"/>
        <v>838.70967741935488</v>
      </c>
      <c r="I10" s="10">
        <f>(E10/F10)*G10</f>
        <v>1161.2903225806451</v>
      </c>
      <c r="J10" s="10">
        <v>0</v>
      </c>
      <c r="K10" s="11">
        <f t="shared" si="2"/>
        <v>1161.2903225806451</v>
      </c>
      <c r="L10" s="42"/>
    </row>
    <row r="11" spans="1:12" ht="18.75" x14ac:dyDescent="0.25">
      <c r="A11" s="109" t="s">
        <v>11</v>
      </c>
      <c r="B11" s="109"/>
      <c r="C11" s="109"/>
      <c r="D11" s="109"/>
      <c r="E11" s="9">
        <f>SUM(E3:E10)</f>
        <v>17600</v>
      </c>
      <c r="F11" s="9"/>
      <c r="G11" s="9"/>
      <c r="H11" s="9">
        <f>SUM(H3:H10)</f>
        <v>925.00000000000023</v>
      </c>
      <c r="I11" s="9">
        <f>SUM(I3:I10)</f>
        <v>16675</v>
      </c>
      <c r="J11" s="9">
        <f>SUM(J3:J10)</f>
        <v>290.3</v>
      </c>
      <c r="K11" s="11">
        <f>SUM(K3:K10)</f>
        <v>16965.3</v>
      </c>
      <c r="L11" s="10"/>
    </row>
    <row r="12" spans="1:12" ht="18.75" x14ac:dyDescent="0.3">
      <c r="A12" s="12"/>
      <c r="B12" s="15"/>
      <c r="C12" s="12"/>
      <c r="D12" s="16"/>
      <c r="E12" s="34"/>
      <c r="F12" s="34"/>
      <c r="G12" s="34"/>
      <c r="H12" s="17"/>
      <c r="I12" s="81"/>
      <c r="J12" s="81"/>
      <c r="K12" s="19"/>
      <c r="L12" s="14"/>
    </row>
    <row r="13" spans="1:12" ht="18.75" x14ac:dyDescent="0.25">
      <c r="A13" s="12"/>
      <c r="B13" s="15" t="s">
        <v>25</v>
      </c>
      <c r="C13" s="20" t="s">
        <v>18</v>
      </c>
      <c r="D13" s="21" t="s">
        <v>26</v>
      </c>
      <c r="E13" s="21"/>
      <c r="F13" s="21" t="s">
        <v>19</v>
      </c>
      <c r="G13" s="21"/>
      <c r="H13" s="21"/>
      <c r="I13" s="26" t="s">
        <v>20</v>
      </c>
      <c r="J13" s="26"/>
      <c r="K13" s="110"/>
      <c r="L13" s="110"/>
    </row>
  </sheetData>
  <mergeCells count="3">
    <mergeCell ref="A1:L1"/>
    <mergeCell ref="A11:D11"/>
    <mergeCell ref="K13:L13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عمال النضافة شهر يناير</vt:lpstr>
      <vt:lpstr>عمال السلة شهر يناير </vt:lpstr>
      <vt:lpstr>عمال الانشائية يناير</vt:lpstr>
      <vt:lpstr>عمال الانشائية فبراير</vt:lpstr>
      <vt:lpstr>النظافة فبراير </vt:lpstr>
      <vt:lpstr>السلة فبراير </vt:lpstr>
      <vt:lpstr>عمال الانشائية مارس </vt:lpstr>
      <vt:lpstr>السلة مارس </vt:lpstr>
      <vt:lpstr>النظافة مارس </vt:lpstr>
      <vt:lpstr>الانشائية ابريل </vt:lpstr>
      <vt:lpstr>السلة ابريل </vt:lpstr>
      <vt:lpstr>النظافة ابريل </vt:lpstr>
      <vt:lpstr>الانشائية مايو</vt:lpstr>
      <vt:lpstr>السلة مايو </vt:lpstr>
      <vt:lpstr>النظافة مايو </vt:lpstr>
      <vt:lpstr>الانشائية يونيو</vt:lpstr>
      <vt:lpstr>السلة يونيو</vt:lpstr>
      <vt:lpstr>النظافة يونيو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2022-06-28T10:46:50Z</dcterms:modified>
</cp:coreProperties>
</file>