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03- Payroll\04- Awtad Salary\Salary 2023\"/>
    </mc:Choice>
  </mc:AlternateContent>
  <bookViews>
    <workbookView xWindow="-120" yWindow="-120" windowWidth="20730" windowHeight="11160"/>
  </bookViews>
  <sheets>
    <sheet name="Sep 2022" sheetId="44" r:id="rId1"/>
  </sheets>
  <definedNames>
    <definedName name="aaa" localSheetId="0">#REF!</definedName>
    <definedName name="aaa">#REF!</definedName>
    <definedName name="bbb" localSheetId="0">#REF!</definedName>
    <definedName name="bbb">#REF!</definedName>
    <definedName name="ccc">#REF!</definedName>
    <definedName name="ddd">#REF!</definedName>
    <definedName name="gfgfgf" localSheetId="0">#REF!</definedName>
    <definedName name="gfgfgf">#REF!</definedName>
    <definedName name="November">#REF!</definedName>
    <definedName name="_xlnm.Print_Area" localSheetId="0">'Sep 2022'!$A$2:$AQ$33</definedName>
    <definedName name="Z_8604F370_5AFB_4D1B_8B2E_613258455B93_.wvu.Cols" localSheetId="0" hidden="1">'Sep 2022'!#REF!</definedName>
    <definedName name="Z_8604F370_5AFB_4D1B_8B2E_613258455B93_.wvu.PrintArea" localSheetId="0" hidden="1">'Sep 2022'!$C$4:$T$33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1" i="44" l="1"/>
  <c r="AQ30" i="44" l="1"/>
  <c r="AO30" i="44"/>
  <c r="AP30" i="44"/>
  <c r="AO31" i="44"/>
  <c r="AP31" i="44"/>
  <c r="AQ31" i="44" s="1"/>
  <c r="AM33" i="44" l="1"/>
  <c r="AO34" i="44" l="1"/>
  <c r="AP34" i="44" s="1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AO32" i="44"/>
  <c r="AP32" i="44" s="1"/>
  <c r="AQ32" i="44" s="1"/>
  <c r="AO29" i="44"/>
  <c r="AP29" i="44" s="1"/>
  <c r="AQ29" i="44" s="1"/>
  <c r="AO28" i="44"/>
  <c r="AP28" i="44" s="1"/>
  <c r="AQ28" i="44" s="1"/>
  <c r="AO27" i="44"/>
  <c r="AP27" i="44" s="1"/>
  <c r="AQ27" i="44" s="1"/>
  <c r="AO26" i="44"/>
  <c r="AP26" i="44" s="1"/>
  <c r="AQ26" i="44" s="1"/>
  <c r="AO25" i="44"/>
  <c r="AP25" i="44" s="1"/>
  <c r="AQ25" i="44" s="1"/>
  <c r="AO24" i="44"/>
  <c r="AP24" i="44" s="1"/>
  <c r="AQ24" i="44" s="1"/>
  <c r="AO23" i="44"/>
  <c r="AP23" i="44" s="1"/>
  <c r="AQ23" i="44" s="1"/>
  <c r="AO22" i="44"/>
  <c r="AP22" i="44" s="1"/>
  <c r="AQ22" i="44" s="1"/>
  <c r="AO21" i="44"/>
  <c r="AP21" i="44" s="1"/>
  <c r="AQ21" i="44" s="1"/>
  <c r="AO20" i="44"/>
  <c r="AP20" i="44" s="1"/>
  <c r="AQ20" i="44" s="1"/>
  <c r="AO19" i="44"/>
  <c r="AP19" i="44" s="1"/>
  <c r="AQ19" i="44" s="1"/>
  <c r="AO18" i="44"/>
  <c r="AP18" i="44" s="1"/>
  <c r="AQ18" i="44" s="1"/>
  <c r="AO17" i="44"/>
  <c r="AP17" i="44" s="1"/>
  <c r="AQ17" i="44" s="1"/>
  <c r="AO16" i="44"/>
  <c r="AP16" i="44" s="1"/>
  <c r="AQ16" i="44" s="1"/>
  <c r="AO15" i="44"/>
  <c r="AP15" i="44" s="1"/>
  <c r="AQ15" i="44" s="1"/>
  <c r="AO14" i="44"/>
  <c r="AP14" i="44" s="1"/>
  <c r="AQ14" i="44" s="1"/>
  <c r="AO13" i="44"/>
  <c r="AP13" i="44" s="1"/>
  <c r="AQ13" i="44" s="1"/>
  <c r="AO12" i="44"/>
  <c r="AP12" i="44" s="1"/>
  <c r="AQ12" i="44" s="1"/>
  <c r="AN12" i="44"/>
  <c r="AN33" i="44" s="1"/>
  <c r="AO11" i="44"/>
  <c r="AP11" i="44" s="1"/>
  <c r="AO10" i="44"/>
  <c r="AP10" i="44" s="1"/>
  <c r="AQ10" i="44" s="1"/>
  <c r="AO9" i="44"/>
  <c r="AP9" i="44" s="1"/>
  <c r="AQ9" i="44" s="1"/>
  <c r="AO8" i="44"/>
  <c r="AP8" i="44" s="1"/>
  <c r="AQ8" i="44" s="1"/>
  <c r="AO7" i="44"/>
  <c r="AP7" i="44" s="1"/>
  <c r="AP33" i="44" l="1"/>
  <c r="AQ7" i="44"/>
  <c r="AQ33" i="44" s="1"/>
  <c r="AO33" i="44"/>
</calcChain>
</file>

<file path=xl/sharedStrings.xml><?xml version="1.0" encoding="utf-8"?>
<sst xmlns="http://schemas.openxmlformats.org/spreadsheetml/2006/main" count="90" uniqueCount="69">
  <si>
    <t>Manual Overtime Calculation</t>
  </si>
  <si>
    <t>S.No</t>
  </si>
  <si>
    <t xml:space="preserve">Emp. ID </t>
  </si>
  <si>
    <t>Name of Employee</t>
  </si>
  <si>
    <t xml:space="preserve">Location </t>
  </si>
  <si>
    <t xml:space="preserve">Total Salary </t>
  </si>
  <si>
    <t>No. of Days</t>
  </si>
  <si>
    <t>Total Minutes</t>
  </si>
  <si>
    <t>Total Hours</t>
  </si>
  <si>
    <t>Amount</t>
  </si>
  <si>
    <t>02-RADX</t>
  </si>
  <si>
    <t>01-VISION</t>
  </si>
  <si>
    <t>محمد محمود محمد احمد</t>
  </si>
  <si>
    <t>27-KAIR</t>
  </si>
  <si>
    <t>غلام مصطفي عبدالريمان</t>
  </si>
  <si>
    <t>شهيد ال اسلام مجنوخان</t>
  </si>
  <si>
    <t xml:space="preserve">Total </t>
  </si>
  <si>
    <t xml:space="preserve">Prepared By: </t>
  </si>
  <si>
    <t>صدام حسين محمد اجمل</t>
  </si>
  <si>
    <t>رضوان محمود راجه ميرداد خان</t>
  </si>
  <si>
    <t>زاهد اقبال غظنفر اقبال</t>
  </si>
  <si>
    <t>همايون الرحمن</t>
  </si>
  <si>
    <t>Tanvir Hossain</t>
  </si>
  <si>
    <t>Mahmood</t>
  </si>
  <si>
    <t>Gulam Mustafa</t>
  </si>
  <si>
    <t>Shahidul</t>
  </si>
  <si>
    <t>Rizwan</t>
  </si>
  <si>
    <t>Zahid Iqbal</t>
  </si>
  <si>
    <t>Saddam Husain</t>
  </si>
  <si>
    <t>Ali Zoulqarnin</t>
  </si>
  <si>
    <t>مد ال أمين مد فاروق</t>
  </si>
  <si>
    <t>MD Al Amin MD Faruk</t>
  </si>
  <si>
    <t>محمد ياسين خان</t>
  </si>
  <si>
    <t>Mohammad Yeasin Khan</t>
  </si>
  <si>
    <t>علي زوالقرنين ظهور احمد</t>
  </si>
  <si>
    <t>تنوير محمد مد مورسيدال</t>
  </si>
  <si>
    <t>Faisal Mehmood</t>
  </si>
  <si>
    <t>عاصم ربيع طه كشك</t>
  </si>
  <si>
    <t>طيب سبحاني أفتاب أحمد</t>
  </si>
  <si>
    <t>فيصل</t>
  </si>
  <si>
    <t>Humayoun Rahman</t>
  </si>
  <si>
    <t>Tayyab Sahani</t>
  </si>
  <si>
    <t>Assem Rabia Keshk</t>
  </si>
  <si>
    <t>مد جمال حسين</t>
  </si>
  <si>
    <t>MD Jamal</t>
  </si>
  <si>
    <t>محمد ميراج احمد</t>
  </si>
  <si>
    <t>meraj</t>
  </si>
  <si>
    <t>محمد جنيد خان</t>
  </si>
  <si>
    <t xml:space="preserve">Junaid </t>
  </si>
  <si>
    <t xml:space="preserve">MD Bashir </t>
  </si>
  <si>
    <t>28-MAHTTA</t>
  </si>
  <si>
    <t>محمد  بشير</t>
  </si>
  <si>
    <t>مد أبوبكار صديق</t>
  </si>
  <si>
    <t>Abubakar</t>
  </si>
  <si>
    <t>لطف الرحمن عبدالله شريف</t>
  </si>
  <si>
    <t>lotfurrahman</t>
  </si>
  <si>
    <t>26-BAKR</t>
  </si>
  <si>
    <t>MD Shamim Hossain</t>
  </si>
  <si>
    <t xml:space="preserve">Mizanur Rahman Kazi </t>
  </si>
  <si>
    <t>Shran Nazak</t>
  </si>
  <si>
    <t>Work Order Numbers</t>
  </si>
  <si>
    <t>Aftab Ahmad Muhammad Yaqoob</t>
  </si>
  <si>
    <t>Abdul Hafiz</t>
  </si>
  <si>
    <t>Sep, 2022</t>
  </si>
  <si>
    <t xml:space="preserve">	3128190</t>
  </si>
  <si>
    <t>Nabil</t>
  </si>
  <si>
    <t>Rizvan Ahmad</t>
  </si>
  <si>
    <t>3137329  3137370 3137623 3140319</t>
  </si>
  <si>
    <t>3137329, 3137370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</si>
</sst>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060000]B2d/mm/yyyy;@"/>
    <numFmt numFmtId="165" formatCode="[$-F800]dddd\,\ mmmm\ dd\,\ yyyy"/>
    <numFmt numFmtId="166" formatCode="00"/>
    <numFmt numFmtId="167" formatCode="0000"/>
    <numFmt numFmtId="168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51">
    <xf numFmtId="164" fontId="0" fillId="0" borderId="0" xfId="0"/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left" vertical="center"/>
    </xf>
    <xf numFmtId="43" fontId="6" fillId="0" borderId="1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right" vertical="center"/>
    </xf>
    <xf numFmtId="166" fontId="2" fillId="5" borderId="1" xfId="0" applyNumberFormat="1" applyFont="1" applyFill="1" applyBorder="1" applyAlignment="1">
      <alignment horizontal="left" vertical="center"/>
    </xf>
    <xf numFmtId="167" fontId="2" fillId="5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left" vertical="center" wrapText="1"/>
    </xf>
    <xf numFmtId="43" fontId="2" fillId="5" borderId="1" xfId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right" vertical="center"/>
    </xf>
    <xf numFmtId="167" fontId="7" fillId="0" borderId="2" xfId="0" applyNumberFormat="1" applyFont="1" applyBorder="1" applyAlignment="1">
      <alignment horizontal="left" vertical="center"/>
    </xf>
    <xf numFmtId="167" fontId="7" fillId="0" borderId="2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left" vertical="center"/>
    </xf>
    <xf numFmtId="43" fontId="6" fillId="0" borderId="0" xfId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38"/>
  <sheetViews>
    <sheetView showGridLines="0" tabSelected="1" topLeftCell="E1" zoomScale="85" zoomScaleNormal="85" zoomScaleSheetLayoutView="80" workbookViewId="0">
      <selection activeCell="AQ11" sqref="AQ11"/>
    </sheetView>
  </sheetViews>
  <sheetFormatPr defaultRowHeight="17.25" x14ac:dyDescent="0.25"/>
  <cols>
    <col min="1" max="1" width="1.28515625" style="1" customWidth="1"/>
    <col min="2" max="2" width="7.28515625" style="8" customWidth="1"/>
    <col min="3" max="3" width="8.5703125" style="8" bestFit="1" customWidth="1"/>
    <col min="4" max="4" width="22" style="4" customWidth="1"/>
    <col min="5" max="5" width="25.7109375" style="4" customWidth="1"/>
    <col min="6" max="6" width="11" style="4" bestFit="1" customWidth="1"/>
    <col min="7" max="7" width="12" style="5" bestFit="1" customWidth="1"/>
    <col min="8" max="8" width="12" style="1" customWidth="1"/>
    <col min="9" max="9" width="12.28515625" style="6" customWidth="1"/>
    <col min="10" max="10" width="11.7109375" style="5" hidden="1" customWidth="1"/>
    <col min="11" max="11" width="11.7109375" style="5" customWidth="1"/>
    <col min="12" max="14" width="11.7109375" style="5" hidden="1" customWidth="1"/>
    <col min="15" max="16" width="11.7109375" style="5" customWidth="1"/>
    <col min="17" max="17" width="11.7109375" style="5" hidden="1" customWidth="1"/>
    <col min="18" max="21" width="11.7109375" style="5" customWidth="1"/>
    <col min="22" max="23" width="11.7109375" style="5" hidden="1" customWidth="1"/>
    <col min="24" max="25" width="11.7109375" style="5" customWidth="1"/>
    <col min="26" max="29" width="11.7109375" style="5" hidden="1" customWidth="1"/>
    <col min="30" max="31" width="11.7109375" style="5" customWidth="1"/>
    <col min="32" max="36" width="11.7109375" style="5" hidden="1" customWidth="1"/>
    <col min="37" max="39" width="11.7109375" style="5" customWidth="1"/>
    <col min="40" max="40" width="2.5703125" style="5" customWidth="1"/>
    <col min="41" max="41" width="13.85546875" style="7" bestFit="1" customWidth="1"/>
    <col min="42" max="42" width="11.7109375" style="7" bestFit="1" customWidth="1"/>
    <col min="43" max="43" width="14.5703125" style="7" customWidth="1"/>
    <col min="44" max="16384" width="9.140625" style="1"/>
  </cols>
  <sheetData>
    <row r="2" spans="1:43" ht="12" customHeight="1" x14ac:dyDescent="0.25">
      <c r="B2" s="45" t="s">
        <v>63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1:43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</row>
    <row r="4" spans="1:43" ht="22.5" customHeight="1" x14ac:dyDescent="0.25">
      <c r="B4" s="46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</row>
    <row r="5" spans="1:43" ht="72" customHeight="1" x14ac:dyDescent="0.25">
      <c r="B5" s="47" t="s">
        <v>60</v>
      </c>
      <c r="C5" s="48"/>
      <c r="D5" s="48"/>
      <c r="E5" s="48"/>
      <c r="F5" s="48"/>
      <c r="G5" s="48"/>
      <c r="H5" s="49"/>
      <c r="I5" s="43">
        <v>3124113</v>
      </c>
      <c r="J5" s="44"/>
      <c r="K5" s="44">
        <v>3126488</v>
      </c>
      <c r="L5" s="44"/>
      <c r="M5" s="44"/>
      <c r="N5" s="43"/>
      <c r="O5" s="43">
        <v>3081360</v>
      </c>
      <c r="P5" s="43" t="s">
        <v>64</v>
      </c>
      <c r="Q5" s="44"/>
      <c r="R5" s="44" t="s">
        <v>67</v>
      </c>
      <c r="S5" s="43">
        <v>3137329</v>
      </c>
      <c r="T5" s="44" t="s">
        <v>68</v>
      </c>
      <c r="U5" s="44">
        <v>3137623</v>
      </c>
      <c r="V5" s="43"/>
      <c r="W5" s="44"/>
      <c r="X5" s="44">
        <v>3177325</v>
      </c>
      <c r="Y5" s="43">
        <v>3149131</v>
      </c>
      <c r="Z5" s="44"/>
      <c r="AA5" s="43"/>
      <c r="AB5" s="43"/>
      <c r="AC5" s="43"/>
      <c r="AD5" s="44">
        <v>3175705</v>
      </c>
      <c r="AE5" s="43">
        <v>3140319</v>
      </c>
      <c r="AF5" s="43"/>
      <c r="AG5" s="43"/>
      <c r="AH5" s="43"/>
      <c r="AI5" s="43"/>
      <c r="AJ5" s="43"/>
      <c r="AK5" s="43">
        <v>3164219</v>
      </c>
      <c r="AL5" s="43">
        <v>3177325</v>
      </c>
      <c r="AM5" s="43"/>
      <c r="AN5" s="31"/>
      <c r="AO5" s="32"/>
      <c r="AP5" s="32"/>
      <c r="AQ5" s="32"/>
    </row>
    <row r="6" spans="1:43" s="2" customFormat="1" ht="21.75" customHeight="1" x14ac:dyDescent="0.25">
      <c r="A6" s="10"/>
      <c r="B6" s="19" t="s">
        <v>1</v>
      </c>
      <c r="C6" s="19" t="s">
        <v>2</v>
      </c>
      <c r="D6" s="20" t="s">
        <v>3</v>
      </c>
      <c r="E6" s="20"/>
      <c r="F6" s="20" t="s">
        <v>4</v>
      </c>
      <c r="G6" s="21" t="s">
        <v>5</v>
      </c>
      <c r="H6" s="22" t="s">
        <v>6</v>
      </c>
      <c r="I6" s="23">
        <v>44805</v>
      </c>
      <c r="J6" s="23">
        <v>44806</v>
      </c>
      <c r="K6" s="23">
        <v>44807</v>
      </c>
      <c r="L6" s="23">
        <v>44808</v>
      </c>
      <c r="M6" s="23">
        <v>44809</v>
      </c>
      <c r="N6" s="23">
        <v>44810</v>
      </c>
      <c r="O6" s="23">
        <v>44811</v>
      </c>
      <c r="P6" s="23">
        <v>44812</v>
      </c>
      <c r="Q6" s="23">
        <v>44813</v>
      </c>
      <c r="R6" s="23">
        <v>44814</v>
      </c>
      <c r="S6" s="23">
        <v>44815</v>
      </c>
      <c r="T6" s="23">
        <v>44816</v>
      </c>
      <c r="U6" s="23">
        <v>44817</v>
      </c>
      <c r="V6" s="23">
        <v>44818</v>
      </c>
      <c r="W6" s="23">
        <v>44819</v>
      </c>
      <c r="X6" s="23">
        <v>44820</v>
      </c>
      <c r="Y6" s="23">
        <v>44821</v>
      </c>
      <c r="Z6" s="23">
        <v>44822</v>
      </c>
      <c r="AA6" s="23">
        <v>44823</v>
      </c>
      <c r="AB6" s="23">
        <v>44824</v>
      </c>
      <c r="AC6" s="23">
        <v>44825</v>
      </c>
      <c r="AD6" s="23">
        <v>44826</v>
      </c>
      <c r="AE6" s="23">
        <v>44827</v>
      </c>
      <c r="AF6" s="23">
        <v>44828</v>
      </c>
      <c r="AG6" s="23">
        <v>44829</v>
      </c>
      <c r="AH6" s="23">
        <v>44830</v>
      </c>
      <c r="AI6" s="23">
        <v>44831</v>
      </c>
      <c r="AJ6" s="23">
        <v>44832</v>
      </c>
      <c r="AK6" s="23">
        <v>44833</v>
      </c>
      <c r="AL6" s="23">
        <v>44834</v>
      </c>
      <c r="AM6" s="23"/>
      <c r="AN6" s="23"/>
      <c r="AO6" s="24" t="s">
        <v>7</v>
      </c>
      <c r="AP6" s="24" t="s">
        <v>8</v>
      </c>
      <c r="AQ6" s="24" t="s">
        <v>9</v>
      </c>
    </row>
    <row r="7" spans="1:43" s="9" customFormat="1" ht="21.75" customHeight="1" x14ac:dyDescent="0.25">
      <c r="A7" s="11"/>
      <c r="B7" s="13">
        <v>1</v>
      </c>
      <c r="C7" s="15">
        <v>1282</v>
      </c>
      <c r="D7" s="15" t="s">
        <v>12</v>
      </c>
      <c r="E7" s="15" t="s">
        <v>23</v>
      </c>
      <c r="F7" s="15" t="s">
        <v>11</v>
      </c>
      <c r="G7" s="15">
        <v>6500</v>
      </c>
      <c r="H7" s="15">
        <v>30</v>
      </c>
      <c r="I7" s="15"/>
      <c r="J7" s="15"/>
      <c r="K7" s="15">
        <v>90</v>
      </c>
      <c r="L7" s="15"/>
      <c r="M7" s="15"/>
      <c r="N7" s="15"/>
      <c r="O7" s="15"/>
      <c r="P7" s="15"/>
      <c r="Q7" s="15"/>
      <c r="R7" s="15">
        <v>240</v>
      </c>
      <c r="S7" s="17">
        <v>60</v>
      </c>
      <c r="T7" s="17">
        <v>60</v>
      </c>
      <c r="U7" s="17">
        <v>60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6">
        <f t="shared" ref="AO7:AO32" si="0">SUM(I7:AM7)</f>
        <v>510</v>
      </c>
      <c r="AP7" s="16">
        <f>(AO7/60)</f>
        <v>8.5</v>
      </c>
      <c r="AQ7" s="16">
        <f t="shared" ref="AQ7:AQ32" si="1">ROUND(G7/H7/8*1.5*AP7,0)</f>
        <v>345</v>
      </c>
    </row>
    <row r="8" spans="1:43" s="12" customFormat="1" ht="21.75" hidden="1" customHeight="1" x14ac:dyDescent="0.25">
      <c r="B8" s="13">
        <v>2</v>
      </c>
      <c r="C8" s="15">
        <v>1495</v>
      </c>
      <c r="D8" s="15" t="s">
        <v>14</v>
      </c>
      <c r="E8" s="15" t="s">
        <v>24</v>
      </c>
      <c r="F8" s="15" t="s">
        <v>11</v>
      </c>
      <c r="G8" s="15">
        <v>3000</v>
      </c>
      <c r="H8" s="15">
        <v>30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6">
        <f t="shared" si="0"/>
        <v>0</v>
      </c>
      <c r="AP8" s="16">
        <f t="shared" ref="AP8:AP10" si="2">(AO8/60)</f>
        <v>0</v>
      </c>
      <c r="AQ8" s="16">
        <f t="shared" si="1"/>
        <v>0</v>
      </c>
    </row>
    <row r="9" spans="1:43" s="12" customFormat="1" ht="21.75" customHeight="1" x14ac:dyDescent="0.25">
      <c r="B9" s="13">
        <v>3</v>
      </c>
      <c r="C9" s="15">
        <v>1306</v>
      </c>
      <c r="D9" s="15" t="s">
        <v>45</v>
      </c>
      <c r="E9" s="15" t="s">
        <v>46</v>
      </c>
      <c r="F9" s="15" t="s">
        <v>11</v>
      </c>
      <c r="G9" s="15">
        <v>4000</v>
      </c>
      <c r="H9" s="15">
        <v>30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>
        <v>240</v>
      </c>
      <c r="AM9" s="17"/>
      <c r="AN9" s="17"/>
      <c r="AO9" s="16">
        <f t="shared" si="0"/>
        <v>240</v>
      </c>
      <c r="AP9" s="16">
        <f t="shared" si="2"/>
        <v>4</v>
      </c>
      <c r="AQ9" s="16">
        <f t="shared" si="1"/>
        <v>100</v>
      </c>
    </row>
    <row r="10" spans="1:43" s="12" customFormat="1" ht="21.75" customHeight="1" x14ac:dyDescent="0.25">
      <c r="B10" s="13">
        <v>4</v>
      </c>
      <c r="C10" s="15">
        <v>1499</v>
      </c>
      <c r="D10" s="15" t="s">
        <v>15</v>
      </c>
      <c r="E10" s="15" t="s">
        <v>25</v>
      </c>
      <c r="F10" s="15" t="s">
        <v>11</v>
      </c>
      <c r="G10" s="15">
        <v>2700</v>
      </c>
      <c r="H10" s="15">
        <v>30</v>
      </c>
      <c r="I10" s="15"/>
      <c r="J10" s="15"/>
      <c r="K10" s="15"/>
      <c r="L10" s="15"/>
      <c r="M10" s="15"/>
      <c r="N10" s="15"/>
      <c r="O10" s="15"/>
      <c r="P10" s="15"/>
      <c r="Q10" s="15"/>
      <c r="R10" s="15">
        <v>240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>
        <v>120</v>
      </c>
      <c r="AL10" s="17"/>
      <c r="AM10" s="17"/>
      <c r="AN10" s="17"/>
      <c r="AO10" s="16">
        <f t="shared" si="0"/>
        <v>360</v>
      </c>
      <c r="AP10" s="16">
        <f t="shared" si="2"/>
        <v>6</v>
      </c>
      <c r="AQ10" s="16">
        <f>ROUND(G10/H10/8*1.5*AP10,0)</f>
        <v>101</v>
      </c>
    </row>
    <row r="11" spans="1:43" ht="21.75" customHeight="1" x14ac:dyDescent="0.25">
      <c r="A11" s="11"/>
      <c r="B11" s="13">
        <v>5</v>
      </c>
      <c r="C11" s="50">
        <v>2483</v>
      </c>
      <c r="D11" s="50" t="s">
        <v>19</v>
      </c>
      <c r="E11" s="50" t="s">
        <v>26</v>
      </c>
      <c r="F11" s="50" t="s">
        <v>11</v>
      </c>
      <c r="G11" s="50">
        <v>1800</v>
      </c>
      <c r="H11" s="50">
        <v>30</v>
      </c>
      <c r="I11" s="50"/>
      <c r="J11" s="50"/>
      <c r="K11" s="50"/>
      <c r="L11" s="50"/>
      <c r="M11" s="50"/>
      <c r="N11" s="50"/>
      <c r="O11" s="50"/>
      <c r="P11" s="50"/>
      <c r="Q11" s="50"/>
      <c r="R11" s="50">
        <v>240</v>
      </c>
      <c r="S11" s="50"/>
      <c r="T11" s="50">
        <v>120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v>120</v>
      </c>
      <c r="AL11" s="50"/>
      <c r="AM11" s="50"/>
      <c r="AN11" s="50"/>
      <c r="AO11" s="50">
        <f t="shared" si="0"/>
        <v>480</v>
      </c>
      <c r="AP11" s="50">
        <f>(AO11/60)</f>
        <v>8</v>
      </c>
      <c r="AQ11" s="50">
        <f>ROUND(G11/H11/8*1.5*AP11,0)</f>
        <v>90</v>
      </c>
    </row>
    <row r="12" spans="1:43" ht="22.5" customHeight="1" x14ac:dyDescent="0.25">
      <c r="B12" s="13">
        <v>6</v>
      </c>
      <c r="C12" s="15">
        <v>2467</v>
      </c>
      <c r="D12" s="15" t="s">
        <v>20</v>
      </c>
      <c r="E12" s="15" t="s">
        <v>27</v>
      </c>
      <c r="F12" s="15" t="s">
        <v>11</v>
      </c>
      <c r="G12" s="15">
        <v>1800</v>
      </c>
      <c r="H12" s="15">
        <v>30</v>
      </c>
      <c r="I12" s="17">
        <v>120</v>
      </c>
      <c r="J12" s="17"/>
      <c r="K12" s="17"/>
      <c r="L12" s="17"/>
      <c r="M12" s="17"/>
      <c r="N12" s="17"/>
      <c r="O12" s="17"/>
      <c r="P12" s="17"/>
      <c r="Q12" s="17"/>
      <c r="R12" s="17">
        <v>240</v>
      </c>
      <c r="S12" s="17"/>
      <c r="T12" s="17">
        <v>120</v>
      </c>
      <c r="U12" s="17"/>
      <c r="V12" s="17"/>
      <c r="W12" s="17"/>
      <c r="X12" s="17"/>
      <c r="Y12" s="17"/>
      <c r="Z12" s="17"/>
      <c r="AA12" s="17"/>
      <c r="AB12" s="17"/>
      <c r="AC12" s="17"/>
      <c r="AD12" s="17">
        <v>120</v>
      </c>
      <c r="AE12" s="17"/>
      <c r="AF12" s="17"/>
      <c r="AG12" s="17"/>
      <c r="AH12" s="17"/>
      <c r="AI12" s="17"/>
      <c r="AJ12" s="17"/>
      <c r="AK12" s="17">
        <v>120</v>
      </c>
      <c r="AL12" s="17">
        <v>240</v>
      </c>
      <c r="AM12" s="17"/>
      <c r="AN12" s="16">
        <f>SUM(I12:AM12)</f>
        <v>960</v>
      </c>
      <c r="AO12" s="16">
        <f t="shared" si="0"/>
        <v>960</v>
      </c>
      <c r="AP12" s="16">
        <f t="shared" ref="AP12:AP34" si="3">(AO12/60)</f>
        <v>16</v>
      </c>
      <c r="AQ12" s="16">
        <f t="shared" si="1"/>
        <v>180</v>
      </c>
    </row>
    <row r="13" spans="1:43" ht="22.5" customHeight="1" x14ac:dyDescent="0.25">
      <c r="B13" s="13">
        <v>7</v>
      </c>
      <c r="C13" s="15">
        <v>2861</v>
      </c>
      <c r="D13" s="15"/>
      <c r="E13" s="15" t="s">
        <v>58</v>
      </c>
      <c r="F13" s="15" t="s">
        <v>11</v>
      </c>
      <c r="G13" s="15">
        <v>1800</v>
      </c>
      <c r="H13" s="15">
        <v>30</v>
      </c>
      <c r="I13" s="17">
        <v>120</v>
      </c>
      <c r="J13" s="17"/>
      <c r="K13" s="17"/>
      <c r="L13" s="17"/>
      <c r="M13" s="17"/>
      <c r="N13" s="17"/>
      <c r="O13" s="17"/>
      <c r="P13" s="17"/>
      <c r="Q13" s="17"/>
      <c r="R13" s="17">
        <v>240</v>
      </c>
      <c r="S13" s="17"/>
      <c r="T13" s="17">
        <v>120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>
        <v>120</v>
      </c>
      <c r="AL13" s="17"/>
      <c r="AM13" s="17"/>
      <c r="AN13" s="16"/>
      <c r="AO13" s="16">
        <f t="shared" si="0"/>
        <v>600</v>
      </c>
      <c r="AP13" s="16">
        <f t="shared" si="3"/>
        <v>10</v>
      </c>
      <c r="AQ13" s="16">
        <f t="shared" si="1"/>
        <v>113</v>
      </c>
    </row>
    <row r="14" spans="1:43" ht="21.75" hidden="1" customHeight="1" x14ac:dyDescent="0.25">
      <c r="A14" s="11"/>
      <c r="B14" s="13">
        <v>8</v>
      </c>
      <c r="C14" s="15">
        <v>2724</v>
      </c>
      <c r="D14" s="15" t="s">
        <v>34</v>
      </c>
      <c r="E14" s="15" t="s">
        <v>29</v>
      </c>
      <c r="F14" s="15" t="s">
        <v>10</v>
      </c>
      <c r="G14" s="15">
        <v>3300</v>
      </c>
      <c r="H14" s="15">
        <v>30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6">
        <f t="shared" si="0"/>
        <v>0</v>
      </c>
      <c r="AP14" s="16">
        <f t="shared" si="3"/>
        <v>0</v>
      </c>
      <c r="AQ14" s="16">
        <f t="shared" si="1"/>
        <v>0</v>
      </c>
    </row>
    <row r="15" spans="1:43" ht="21.75" customHeight="1" x14ac:dyDescent="0.25">
      <c r="A15" s="11"/>
      <c r="B15" s="13">
        <v>9</v>
      </c>
      <c r="C15" s="15">
        <v>2682</v>
      </c>
      <c r="D15" s="15" t="s">
        <v>35</v>
      </c>
      <c r="E15" s="15" t="s">
        <v>22</v>
      </c>
      <c r="F15" s="15" t="s">
        <v>11</v>
      </c>
      <c r="G15" s="15">
        <v>1500</v>
      </c>
      <c r="H15" s="15">
        <v>30</v>
      </c>
      <c r="I15" s="17"/>
      <c r="J15" s="17"/>
      <c r="K15" s="17"/>
      <c r="L15" s="17"/>
      <c r="M15" s="17"/>
      <c r="N15" s="17"/>
      <c r="O15" s="17"/>
      <c r="P15" s="17"/>
      <c r="Q15" s="17"/>
      <c r="R15" s="17">
        <v>240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6">
        <f t="shared" si="0"/>
        <v>240</v>
      </c>
      <c r="AP15" s="16">
        <f>(AO15/60)</f>
        <v>4</v>
      </c>
      <c r="AQ15" s="16">
        <f t="shared" si="1"/>
        <v>38</v>
      </c>
    </row>
    <row r="16" spans="1:43" ht="21.75" customHeight="1" x14ac:dyDescent="0.25">
      <c r="A16" s="11"/>
      <c r="B16" s="13">
        <v>10</v>
      </c>
      <c r="C16" s="50">
        <v>2860</v>
      </c>
      <c r="D16" s="50"/>
      <c r="E16" s="50" t="s">
        <v>57</v>
      </c>
      <c r="F16" s="50" t="s">
        <v>11</v>
      </c>
      <c r="G16" s="50">
        <v>1500</v>
      </c>
      <c r="H16" s="50">
        <v>30</v>
      </c>
      <c r="I16" s="50"/>
      <c r="J16" s="50"/>
      <c r="K16" s="50"/>
      <c r="L16" s="50"/>
      <c r="M16" s="50"/>
      <c r="N16" s="50"/>
      <c r="O16" s="50"/>
      <c r="P16" s="50"/>
      <c r="Q16" s="50"/>
      <c r="R16" s="50">
        <v>240</v>
      </c>
      <c r="S16" s="50"/>
      <c r="T16" s="50">
        <v>120</v>
      </c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120</v>
      </c>
      <c r="AL16" s="50"/>
      <c r="AM16" s="50"/>
      <c r="AN16" s="50"/>
      <c r="AO16" s="50">
        <f t="shared" si="0"/>
        <v>480</v>
      </c>
      <c r="AP16" s="50">
        <f>(AO16/60)</f>
        <v>8</v>
      </c>
      <c r="AQ16" s="50">
        <f t="shared" si="1"/>
        <v>75</v>
      </c>
    </row>
    <row r="17" spans="1:43" ht="21.75" hidden="1" customHeight="1" x14ac:dyDescent="0.25">
      <c r="A17" s="11"/>
      <c r="B17" s="13">
        <v>11</v>
      </c>
      <c r="C17" s="50">
        <v>2728</v>
      </c>
      <c r="D17" s="50" t="s">
        <v>32</v>
      </c>
      <c r="E17" s="50" t="s">
        <v>33</v>
      </c>
      <c r="F17" s="50" t="s">
        <v>13</v>
      </c>
      <c r="G17" s="50">
        <v>1500</v>
      </c>
      <c r="H17" s="50">
        <v>30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>
        <f t="shared" si="0"/>
        <v>0</v>
      </c>
      <c r="AP17" s="50">
        <f t="shared" ref="AP17:AP32" si="4">(AO17/60)</f>
        <v>0</v>
      </c>
      <c r="AQ17" s="50">
        <f t="shared" si="1"/>
        <v>0</v>
      </c>
    </row>
    <row r="18" spans="1:43" ht="21.75" customHeight="1" x14ac:dyDescent="0.25">
      <c r="A18" s="11"/>
      <c r="B18" s="13">
        <v>12</v>
      </c>
      <c r="C18" s="50">
        <v>2470</v>
      </c>
      <c r="D18" s="50"/>
      <c r="E18" s="50" t="s">
        <v>59</v>
      </c>
      <c r="F18" s="50" t="s">
        <v>11</v>
      </c>
      <c r="G18" s="50">
        <v>1500</v>
      </c>
      <c r="H18" s="50">
        <v>30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>
        <v>120</v>
      </c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>
        <v>180</v>
      </c>
      <c r="AF18" s="50"/>
      <c r="AG18" s="50"/>
      <c r="AH18" s="50"/>
      <c r="AI18" s="50"/>
      <c r="AJ18" s="50"/>
      <c r="AK18" s="50">
        <v>120</v>
      </c>
      <c r="AL18" s="50"/>
      <c r="AM18" s="50"/>
      <c r="AN18" s="50"/>
      <c r="AO18" s="50">
        <f t="shared" si="0"/>
        <v>420</v>
      </c>
      <c r="AP18" s="50">
        <f t="shared" si="4"/>
        <v>7</v>
      </c>
      <c r="AQ18" s="50">
        <f t="shared" si="1"/>
        <v>66</v>
      </c>
    </row>
    <row r="19" spans="1:43" ht="24.75" hidden="1" customHeight="1" x14ac:dyDescent="0.25">
      <c r="A19" s="11"/>
      <c r="B19" s="13">
        <v>13</v>
      </c>
      <c r="C19" s="13">
        <v>2468</v>
      </c>
      <c r="D19" s="14" t="s">
        <v>39</v>
      </c>
      <c r="E19" s="15" t="s">
        <v>36</v>
      </c>
      <c r="F19" s="15" t="s">
        <v>13</v>
      </c>
      <c r="G19" s="16">
        <v>1300</v>
      </c>
      <c r="H19" s="3">
        <v>30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6">
        <f t="shared" si="0"/>
        <v>0</v>
      </c>
      <c r="AP19" s="16">
        <f t="shared" si="4"/>
        <v>0</v>
      </c>
      <c r="AQ19" s="16">
        <f t="shared" si="1"/>
        <v>0</v>
      </c>
    </row>
    <row r="20" spans="1:43" ht="20.25" hidden="1" customHeight="1" x14ac:dyDescent="0.25">
      <c r="A20" s="11"/>
      <c r="B20" s="13">
        <v>14</v>
      </c>
      <c r="C20" s="30">
        <v>2726</v>
      </c>
      <c r="D20" s="28" t="s">
        <v>30</v>
      </c>
      <c r="E20" s="29" t="s">
        <v>31</v>
      </c>
      <c r="F20" s="15" t="s">
        <v>13</v>
      </c>
      <c r="G20" s="16">
        <v>1500</v>
      </c>
      <c r="H20" s="3">
        <v>30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>
        <v>0</v>
      </c>
      <c r="AO20" s="16">
        <f t="shared" si="0"/>
        <v>0</v>
      </c>
      <c r="AP20" s="16">
        <f t="shared" si="4"/>
        <v>0</v>
      </c>
      <c r="AQ20" s="16">
        <f t="shared" si="1"/>
        <v>0</v>
      </c>
    </row>
    <row r="21" spans="1:43" ht="20.25" hidden="1" customHeight="1" x14ac:dyDescent="0.25">
      <c r="A21" s="11"/>
      <c r="B21" s="13">
        <v>15</v>
      </c>
      <c r="C21" s="13">
        <v>2484</v>
      </c>
      <c r="D21" s="18" t="s">
        <v>18</v>
      </c>
      <c r="E21" s="15" t="s">
        <v>28</v>
      </c>
      <c r="F21" s="15" t="s">
        <v>11</v>
      </c>
      <c r="G21" s="16">
        <v>1300</v>
      </c>
      <c r="H21" s="3">
        <v>30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6">
        <f t="shared" si="0"/>
        <v>0</v>
      </c>
      <c r="AP21" s="16">
        <f t="shared" si="4"/>
        <v>0</v>
      </c>
      <c r="AQ21" s="16">
        <f t="shared" si="1"/>
        <v>0</v>
      </c>
    </row>
    <row r="22" spans="1:43" ht="20.25" hidden="1" customHeight="1" x14ac:dyDescent="0.25">
      <c r="A22" s="11"/>
      <c r="B22" s="13">
        <v>16</v>
      </c>
      <c r="C22" s="13">
        <v>1502</v>
      </c>
      <c r="D22" s="14" t="s">
        <v>52</v>
      </c>
      <c r="E22" s="15" t="s">
        <v>53</v>
      </c>
      <c r="F22" s="15" t="s">
        <v>13</v>
      </c>
      <c r="G22" s="16">
        <v>1500</v>
      </c>
      <c r="H22" s="3">
        <v>30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6">
        <f t="shared" si="0"/>
        <v>0</v>
      </c>
      <c r="AP22" s="16">
        <f t="shared" si="4"/>
        <v>0</v>
      </c>
      <c r="AQ22" s="16">
        <f t="shared" si="1"/>
        <v>0</v>
      </c>
    </row>
    <row r="23" spans="1:43" ht="20.25" customHeight="1" x14ac:dyDescent="0.25">
      <c r="A23" s="11"/>
      <c r="B23" s="13">
        <v>17</v>
      </c>
      <c r="C23" s="15">
        <v>2034</v>
      </c>
      <c r="D23" s="15" t="s">
        <v>37</v>
      </c>
      <c r="E23" s="15" t="s">
        <v>42</v>
      </c>
      <c r="F23" s="15" t="s">
        <v>10</v>
      </c>
      <c r="G23" s="15">
        <v>7000</v>
      </c>
      <c r="H23" s="15">
        <v>30</v>
      </c>
      <c r="I23" s="15"/>
      <c r="J23" s="17"/>
      <c r="K23" s="17"/>
      <c r="L23" s="17"/>
      <c r="M23" s="17"/>
      <c r="N23" s="17"/>
      <c r="O23" s="17"/>
      <c r="P23" s="17"/>
      <c r="Q23" s="17"/>
      <c r="R23" s="17">
        <v>120</v>
      </c>
      <c r="S23" s="17"/>
      <c r="T23" s="17"/>
      <c r="U23" s="17"/>
      <c r="V23" s="17"/>
      <c r="W23" s="17"/>
      <c r="X23" s="17">
        <v>120</v>
      </c>
      <c r="Y23" s="17"/>
      <c r="Z23" s="17"/>
      <c r="AA23" s="17"/>
      <c r="AB23" s="17"/>
      <c r="AC23" s="17"/>
      <c r="AD23" s="17"/>
      <c r="AE23" s="17">
        <v>120</v>
      </c>
      <c r="AF23" s="17"/>
      <c r="AG23" s="17"/>
      <c r="AH23" s="17"/>
      <c r="AI23" s="17"/>
      <c r="AJ23" s="17"/>
      <c r="AK23" s="17"/>
      <c r="AL23" s="17">
        <v>120</v>
      </c>
      <c r="AM23" s="17"/>
      <c r="AN23" s="17"/>
      <c r="AO23" s="16">
        <f t="shared" si="0"/>
        <v>480</v>
      </c>
      <c r="AP23" s="16">
        <f t="shared" si="4"/>
        <v>8</v>
      </c>
      <c r="AQ23" s="16">
        <f t="shared" si="1"/>
        <v>350</v>
      </c>
    </row>
    <row r="24" spans="1:43" ht="20.25" hidden="1" customHeight="1" x14ac:dyDescent="0.25">
      <c r="A24" s="11"/>
      <c r="B24" s="13">
        <v>18</v>
      </c>
      <c r="C24" s="27">
        <v>2614</v>
      </c>
      <c r="D24" s="18" t="s">
        <v>38</v>
      </c>
      <c r="E24" s="15" t="s">
        <v>41</v>
      </c>
      <c r="F24" s="15" t="s">
        <v>10</v>
      </c>
      <c r="G24" s="16">
        <v>2500</v>
      </c>
      <c r="H24" s="3">
        <v>30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6">
        <f t="shared" si="0"/>
        <v>0</v>
      </c>
      <c r="AP24" s="16">
        <f t="shared" si="4"/>
        <v>0</v>
      </c>
      <c r="AQ24" s="16">
        <f t="shared" si="1"/>
        <v>0</v>
      </c>
    </row>
    <row r="25" spans="1:43" ht="20.25" hidden="1" customHeight="1" x14ac:dyDescent="0.25">
      <c r="A25" s="11"/>
      <c r="B25" s="13">
        <v>19</v>
      </c>
      <c r="C25" s="13">
        <v>1180</v>
      </c>
      <c r="D25" s="14" t="s">
        <v>54</v>
      </c>
      <c r="E25" s="15" t="s">
        <v>55</v>
      </c>
      <c r="F25" s="15" t="s">
        <v>56</v>
      </c>
      <c r="G25" s="16">
        <v>1500</v>
      </c>
      <c r="H25" s="3">
        <v>30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6">
        <f t="shared" si="0"/>
        <v>0</v>
      </c>
      <c r="AP25" s="16">
        <f t="shared" si="4"/>
        <v>0</v>
      </c>
      <c r="AQ25" s="16">
        <f t="shared" si="1"/>
        <v>0</v>
      </c>
    </row>
    <row r="26" spans="1:43" ht="20.25" hidden="1" customHeight="1" x14ac:dyDescent="0.25">
      <c r="A26" s="11"/>
      <c r="B26" s="13">
        <v>20</v>
      </c>
      <c r="C26" s="13">
        <v>1497</v>
      </c>
      <c r="D26" s="14" t="s">
        <v>43</v>
      </c>
      <c r="E26" s="15" t="s">
        <v>44</v>
      </c>
      <c r="F26" s="15" t="s">
        <v>10</v>
      </c>
      <c r="G26" s="16">
        <v>2500</v>
      </c>
      <c r="H26" s="3">
        <v>30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6">
        <f t="shared" si="0"/>
        <v>0</v>
      </c>
      <c r="AP26" s="16">
        <f t="shared" si="4"/>
        <v>0</v>
      </c>
      <c r="AQ26" s="16">
        <f t="shared" si="1"/>
        <v>0</v>
      </c>
    </row>
    <row r="27" spans="1:43" ht="20.25" hidden="1" customHeight="1" x14ac:dyDescent="0.25">
      <c r="A27" s="11"/>
      <c r="B27" s="13">
        <v>21</v>
      </c>
      <c r="C27" s="27">
        <v>2469</v>
      </c>
      <c r="D27" s="14" t="s">
        <v>47</v>
      </c>
      <c r="E27" s="15" t="s">
        <v>48</v>
      </c>
      <c r="F27" s="15" t="s">
        <v>50</v>
      </c>
      <c r="G27" s="16">
        <v>1300</v>
      </c>
      <c r="H27" s="3">
        <v>30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6">
        <f t="shared" si="0"/>
        <v>0</v>
      </c>
      <c r="AP27" s="16">
        <f t="shared" si="4"/>
        <v>0</v>
      </c>
      <c r="AQ27" s="16">
        <f t="shared" si="1"/>
        <v>0</v>
      </c>
    </row>
    <row r="28" spans="1:43" ht="20.25" hidden="1" customHeight="1" x14ac:dyDescent="0.25">
      <c r="A28" s="11"/>
      <c r="B28" s="13">
        <v>22</v>
      </c>
      <c r="C28" s="13">
        <v>2727</v>
      </c>
      <c r="D28" s="14" t="s">
        <v>51</v>
      </c>
      <c r="E28" s="15" t="s">
        <v>49</v>
      </c>
      <c r="F28" s="15" t="s">
        <v>50</v>
      </c>
      <c r="G28" s="16">
        <v>1500</v>
      </c>
      <c r="H28" s="3">
        <v>30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6">
        <f t="shared" si="0"/>
        <v>0</v>
      </c>
      <c r="AP28" s="16">
        <f t="shared" si="4"/>
        <v>0</v>
      </c>
      <c r="AQ28" s="16">
        <f t="shared" si="1"/>
        <v>0</v>
      </c>
    </row>
    <row r="29" spans="1:43" ht="20.25" hidden="1" customHeight="1" x14ac:dyDescent="0.25">
      <c r="A29" s="11"/>
      <c r="B29" s="13">
        <v>23</v>
      </c>
      <c r="C29" s="27">
        <v>2878</v>
      </c>
      <c r="D29" s="14"/>
      <c r="E29" s="15" t="s">
        <v>61</v>
      </c>
      <c r="F29" s="15" t="s">
        <v>11</v>
      </c>
      <c r="G29" s="16">
        <v>1300</v>
      </c>
      <c r="H29" s="3">
        <v>30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6">
        <f t="shared" si="0"/>
        <v>0</v>
      </c>
      <c r="AP29" s="16">
        <f t="shared" si="4"/>
        <v>0</v>
      </c>
      <c r="AQ29" s="16">
        <f t="shared" si="1"/>
        <v>0</v>
      </c>
    </row>
    <row r="30" spans="1:43" ht="20.25" customHeight="1" x14ac:dyDescent="0.25">
      <c r="A30" s="11"/>
      <c r="B30" s="13">
        <v>24</v>
      </c>
      <c r="C30" s="50">
        <v>2718</v>
      </c>
      <c r="D30" s="50"/>
      <c r="E30" s="50" t="s">
        <v>65</v>
      </c>
      <c r="F30" s="50" t="s">
        <v>11</v>
      </c>
      <c r="G30" s="50">
        <v>4000</v>
      </c>
      <c r="H30" s="50">
        <v>30</v>
      </c>
      <c r="I30" s="50"/>
      <c r="J30" s="50"/>
      <c r="K30" s="50"/>
      <c r="L30" s="50"/>
      <c r="M30" s="50"/>
      <c r="N30" s="50"/>
      <c r="O30" s="50"/>
      <c r="P30" s="50"/>
      <c r="Q30" s="50"/>
      <c r="R30" s="50">
        <v>240</v>
      </c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>
        <f t="shared" ref="AO30:AO31" si="5">SUM(I30:AM30)</f>
        <v>240</v>
      </c>
      <c r="AP30" s="50">
        <f t="shared" ref="AP30:AP31" si="6">(AO30/60)</f>
        <v>4</v>
      </c>
      <c r="AQ30" s="50">
        <f t="shared" si="1"/>
        <v>100</v>
      </c>
    </row>
    <row r="31" spans="1:43" ht="20.25" customHeight="1" x14ac:dyDescent="0.25">
      <c r="A31" s="11"/>
      <c r="B31" s="13">
        <v>25</v>
      </c>
      <c r="C31" s="50">
        <v>2898</v>
      </c>
      <c r="D31" s="50"/>
      <c r="E31" s="50" t="s">
        <v>66</v>
      </c>
      <c r="F31" s="50" t="s">
        <v>11</v>
      </c>
      <c r="G31" s="50">
        <v>2500</v>
      </c>
      <c r="H31" s="50">
        <v>30</v>
      </c>
      <c r="I31" s="50"/>
      <c r="J31" s="50"/>
      <c r="K31" s="50"/>
      <c r="L31" s="50"/>
      <c r="M31" s="50"/>
      <c r="N31" s="50"/>
      <c r="O31" s="50"/>
      <c r="P31" s="50"/>
      <c r="Q31" s="50"/>
      <c r="R31" s="50">
        <v>240</v>
      </c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>
        <f t="shared" si="5"/>
        <v>240</v>
      </c>
      <c r="AP31" s="50">
        <f t="shared" si="6"/>
        <v>4</v>
      </c>
      <c r="AQ31" s="50">
        <f t="shared" si="1"/>
        <v>63</v>
      </c>
    </row>
    <row r="32" spans="1:43" ht="21" customHeight="1" x14ac:dyDescent="0.25">
      <c r="A32" s="11"/>
      <c r="B32" s="13">
        <v>26</v>
      </c>
      <c r="C32" s="50">
        <v>2615</v>
      </c>
      <c r="D32" s="50" t="s">
        <v>21</v>
      </c>
      <c r="E32" s="50" t="s">
        <v>40</v>
      </c>
      <c r="F32" s="50" t="s">
        <v>10</v>
      </c>
      <c r="G32" s="50">
        <v>2500</v>
      </c>
      <c r="H32" s="50">
        <v>30</v>
      </c>
      <c r="I32" s="50">
        <v>120</v>
      </c>
      <c r="J32" s="50"/>
      <c r="K32" s="50"/>
      <c r="L32" s="50"/>
      <c r="M32" s="50"/>
      <c r="N32" s="50"/>
      <c r="O32" s="50">
        <v>120</v>
      </c>
      <c r="P32" s="50">
        <v>120</v>
      </c>
      <c r="Q32" s="50"/>
      <c r="R32" s="50">
        <v>120</v>
      </c>
      <c r="S32" s="50"/>
      <c r="T32" s="50"/>
      <c r="U32" s="50"/>
      <c r="V32" s="50"/>
      <c r="W32" s="50"/>
      <c r="X32" s="50">
        <v>120</v>
      </c>
      <c r="Y32" s="50"/>
      <c r="Z32" s="50"/>
      <c r="AA32" s="50"/>
      <c r="AB32" s="50"/>
      <c r="AC32" s="50"/>
      <c r="AD32" s="50"/>
      <c r="AE32" s="50">
        <v>120</v>
      </c>
      <c r="AF32" s="50"/>
      <c r="AG32" s="50"/>
      <c r="AH32" s="50"/>
      <c r="AI32" s="50"/>
      <c r="AJ32" s="50"/>
      <c r="AK32" s="50"/>
      <c r="AL32" s="50">
        <v>120</v>
      </c>
      <c r="AM32" s="50"/>
      <c r="AN32" s="50"/>
      <c r="AO32" s="50">
        <f t="shared" si="0"/>
        <v>840</v>
      </c>
      <c r="AP32" s="50">
        <f t="shared" si="4"/>
        <v>14</v>
      </c>
      <c r="AQ32" s="50">
        <f t="shared" si="1"/>
        <v>219</v>
      </c>
    </row>
    <row r="33" spans="1:43" ht="22.5" customHeight="1" x14ac:dyDescent="0.25">
      <c r="A33" s="11"/>
      <c r="B33" s="13"/>
      <c r="C33" s="13"/>
      <c r="D33" s="33"/>
      <c r="E33" s="33"/>
      <c r="F33" s="33"/>
      <c r="G33" s="26" t="s">
        <v>16</v>
      </c>
      <c r="H33" s="3"/>
      <c r="I33" s="25">
        <f>SUM(I7:I32)</f>
        <v>360</v>
      </c>
      <c r="J33" s="25">
        <f t="shared" ref="J33:AN33" si="7">SUM(J7:J32)</f>
        <v>0</v>
      </c>
      <c r="K33" s="25">
        <f t="shared" si="7"/>
        <v>90</v>
      </c>
      <c r="L33" s="25">
        <f t="shared" si="7"/>
        <v>0</v>
      </c>
      <c r="M33" s="25">
        <f t="shared" si="7"/>
        <v>0</v>
      </c>
      <c r="N33" s="25">
        <f t="shared" si="7"/>
        <v>0</v>
      </c>
      <c r="O33" s="25">
        <f t="shared" si="7"/>
        <v>120</v>
      </c>
      <c r="P33" s="25">
        <f t="shared" si="7"/>
        <v>120</v>
      </c>
      <c r="Q33" s="25">
        <f t="shared" si="7"/>
        <v>0</v>
      </c>
      <c r="R33" s="25">
        <f t="shared" si="7"/>
        <v>2400</v>
      </c>
      <c r="S33" s="25">
        <f t="shared" si="7"/>
        <v>60</v>
      </c>
      <c r="T33" s="25">
        <f t="shared" si="7"/>
        <v>660</v>
      </c>
      <c r="U33" s="25">
        <f t="shared" si="7"/>
        <v>60</v>
      </c>
      <c r="V33" s="25">
        <f t="shared" si="7"/>
        <v>0</v>
      </c>
      <c r="W33" s="25">
        <f t="shared" si="7"/>
        <v>0</v>
      </c>
      <c r="X33" s="25">
        <f t="shared" si="7"/>
        <v>240</v>
      </c>
      <c r="Y33" s="25">
        <f t="shared" si="7"/>
        <v>0</v>
      </c>
      <c r="Z33" s="25">
        <f t="shared" si="7"/>
        <v>0</v>
      </c>
      <c r="AA33" s="25">
        <f t="shared" si="7"/>
        <v>0</v>
      </c>
      <c r="AB33" s="25">
        <f t="shared" si="7"/>
        <v>0</v>
      </c>
      <c r="AC33" s="25">
        <f t="shared" si="7"/>
        <v>0</v>
      </c>
      <c r="AD33" s="25">
        <f t="shared" si="7"/>
        <v>120</v>
      </c>
      <c r="AE33" s="25">
        <f t="shared" si="7"/>
        <v>420</v>
      </c>
      <c r="AF33" s="25">
        <f t="shared" si="7"/>
        <v>0</v>
      </c>
      <c r="AG33" s="25">
        <f t="shared" si="7"/>
        <v>0</v>
      </c>
      <c r="AH33" s="25">
        <f t="shared" si="7"/>
        <v>0</v>
      </c>
      <c r="AI33" s="25">
        <f t="shared" si="7"/>
        <v>0</v>
      </c>
      <c r="AJ33" s="25">
        <f t="shared" si="7"/>
        <v>0</v>
      </c>
      <c r="AK33" s="25">
        <f t="shared" si="7"/>
        <v>720</v>
      </c>
      <c r="AL33" s="25">
        <f t="shared" si="7"/>
        <v>720</v>
      </c>
      <c r="AM33" s="25">
        <f t="shared" si="7"/>
        <v>0</v>
      </c>
      <c r="AN33" s="25">
        <f t="shared" si="7"/>
        <v>960</v>
      </c>
      <c r="AO33" s="25">
        <f>SUM(AO7:AO32)</f>
        <v>6090</v>
      </c>
      <c r="AP33" s="25">
        <f>SUM(AP7:AP32)</f>
        <v>101.5</v>
      </c>
      <c r="AQ33" s="25">
        <f>SUM(AQ7:AQ32)</f>
        <v>1840</v>
      </c>
    </row>
    <row r="34" spans="1:43" ht="21.75" customHeight="1" x14ac:dyDescent="0.25">
      <c r="B34" s="34" t="s">
        <v>17</v>
      </c>
      <c r="C34" s="34"/>
      <c r="D34" s="35" t="s">
        <v>62</v>
      </c>
      <c r="E34" s="35"/>
      <c r="F34" s="35"/>
      <c r="G34" s="36"/>
      <c r="H34" s="3"/>
      <c r="I34" s="3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16">
        <f>SUM(I34:AM34)</f>
        <v>0</v>
      </c>
      <c r="AP34" s="16">
        <f t="shared" si="3"/>
        <v>0</v>
      </c>
      <c r="AQ34" s="16"/>
    </row>
    <row r="38" spans="1:43" x14ac:dyDescent="0.25">
      <c r="G38" s="38"/>
      <c r="H38" s="39"/>
      <c r="I38" s="40"/>
      <c r="J38" s="41"/>
      <c r="K38" s="41"/>
      <c r="L38" s="42"/>
    </row>
  </sheetData>
  <mergeCells count="3">
    <mergeCell ref="B2:AQ3"/>
    <mergeCell ref="B4:AQ4"/>
    <mergeCell ref="B5:H5"/>
  </mergeCells>
  <conditionalFormatting sqref="C20">
    <cfRule type="duplicateValues" dxfId="7" priority="5"/>
  </conditionalFormatting>
  <conditionalFormatting sqref="C20">
    <cfRule type="duplicateValues" dxfId="6" priority="6" stopIfTrue="1"/>
  </conditionalFormatting>
  <conditionalFormatting sqref="C20">
    <cfRule type="duplicateValues" dxfId="5" priority="7"/>
  </conditionalFormatting>
  <conditionalFormatting sqref="C20">
    <cfRule type="duplicateValues" dxfId="4" priority="8"/>
  </conditionalFormatting>
  <printOptions horizontalCentered="1"/>
  <pageMargins left="0.3" right="0.2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2022</vt:lpstr>
      <vt:lpstr>'Sep 2022'!Print_Area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110A -  Hamza Abdullah Shaif Tarbosh</dc:creator>
  <cp:lastModifiedBy>113A - Hafsah M. Alzaidi</cp:lastModifiedBy>
  <cp:lastPrinted>2022-10-09T13:09:15Z</cp:lastPrinted>
  <dcterms:created xsi:type="dcterms:W3CDTF">2019-11-24T06:47:54Z</dcterms:created>
  <dcterms:modified xsi:type="dcterms:W3CDTF">2023-03-09T11:08:15Z</dcterms:modified>
</cp:coreProperties>
</file>