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02- Employee Data\01 - Employee Documents\2416- Mohamed Hamed Mohamed Hashem\"/>
    </mc:Choice>
  </mc:AlternateContent>
  <bookViews>
    <workbookView xWindow="0" yWindow="0" windowWidth="28800" windowHeight="1243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M15" i="1"/>
  <c r="E3" i="1"/>
  <c r="C3" i="1"/>
  <c r="G21" i="2" l="1"/>
  <c r="F21" i="2"/>
  <c r="E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U3" i="2"/>
  <c r="U4" i="2" s="1"/>
  <c r="U8" i="2" s="1"/>
  <c r="U9" i="2" s="1"/>
  <c r="V9" i="2" s="1"/>
  <c r="H1" i="2"/>
  <c r="I1" i="2" s="1"/>
  <c r="I2" i="2" s="1"/>
  <c r="I3" i="2" s="1"/>
  <c r="B29" i="1"/>
  <c r="C2" i="1"/>
  <c r="D29" i="1"/>
  <c r="G8" i="2" l="1"/>
</calcChain>
</file>

<file path=xl/sharedStrings.xml><?xml version="1.0" encoding="utf-8"?>
<sst xmlns="http://schemas.openxmlformats.org/spreadsheetml/2006/main" count="123" uniqueCount="101">
  <si>
    <t>Mohamed Hamed Mohamed Hashem</t>
  </si>
  <si>
    <t xml:space="preserve">TIME </t>
  </si>
  <si>
    <t xml:space="preserve">AMOUNT </t>
  </si>
  <si>
    <t>DATE</t>
  </si>
  <si>
    <t xml:space="preserve">HR </t>
  </si>
  <si>
    <t xml:space="preserve"> MIN </t>
  </si>
  <si>
    <t xml:space="preserve"> HR+MIN </t>
  </si>
  <si>
    <t xml:space="preserve"> MINS </t>
  </si>
  <si>
    <t xml:space="preserve"> AMOUNT </t>
  </si>
  <si>
    <t xml:space="preserve"> OT PAID </t>
  </si>
  <si>
    <t xml:space="preserve"> DIFFERENCE </t>
  </si>
  <si>
    <t xml:space="preserve">    6.00 </t>
  </si>
  <si>
    <t xml:space="preserve"> 43.00 </t>
  </si>
  <si>
    <t xml:space="preserve">        0.72 </t>
  </si>
  <si>
    <t xml:space="preserve">       43.00 </t>
  </si>
  <si>
    <t xml:space="preserve">        22.00 </t>
  </si>
  <si>
    <t xml:space="preserve">      17.00 </t>
  </si>
  <si>
    <t xml:space="preserve">              5.00 </t>
  </si>
  <si>
    <t xml:space="preserve"> 40.00 </t>
  </si>
  <si>
    <t xml:space="preserve">        0.67 </t>
  </si>
  <si>
    <t xml:space="preserve">       40.00 </t>
  </si>
  <si>
    <t xml:space="preserve">        20.00 </t>
  </si>
  <si>
    <t xml:space="preserve">      16.00 </t>
  </si>
  <si>
    <t xml:space="preserve">              4.00 </t>
  </si>
  <si>
    <t xml:space="preserve">    7.00 </t>
  </si>
  <si>
    <t xml:space="preserve"> 39.00 </t>
  </si>
  <si>
    <t xml:space="preserve">        1.65 </t>
  </si>
  <si>
    <t xml:space="preserve">       99.00 </t>
  </si>
  <si>
    <t xml:space="preserve">        50.00 </t>
  </si>
  <si>
    <t xml:space="preserve">      40.00 </t>
  </si>
  <si>
    <t xml:space="preserve">            10.00 </t>
  </si>
  <si>
    <t xml:space="preserve"> 28.00 </t>
  </si>
  <si>
    <t xml:space="preserve">        1.47 </t>
  </si>
  <si>
    <t xml:space="preserve">       88.00 </t>
  </si>
  <si>
    <t xml:space="preserve">        44.00 </t>
  </si>
  <si>
    <t xml:space="preserve">      35.00 </t>
  </si>
  <si>
    <t xml:space="preserve">              9.00 </t>
  </si>
  <si>
    <t xml:space="preserve">    8.00 </t>
  </si>
  <si>
    <t xml:space="preserve"> 33.00 </t>
  </si>
  <si>
    <t xml:space="preserve">        2.55 </t>
  </si>
  <si>
    <t xml:space="preserve">      153.00 </t>
  </si>
  <si>
    <t xml:space="preserve">        77.00 </t>
  </si>
  <si>
    <t xml:space="preserve">      62.00 </t>
  </si>
  <si>
    <t xml:space="preserve">            15.00 </t>
  </si>
  <si>
    <t xml:space="preserve"> 50.00 </t>
  </si>
  <si>
    <t xml:space="preserve">        1.83 </t>
  </si>
  <si>
    <t xml:space="preserve">      110.00 </t>
  </si>
  <si>
    <t xml:space="preserve">        55.00 </t>
  </si>
  <si>
    <t xml:space="preserve">      44.00 </t>
  </si>
  <si>
    <t xml:space="preserve">            11.00 </t>
  </si>
  <si>
    <t xml:space="preserve">        2.67 </t>
  </si>
  <si>
    <t xml:space="preserve">      160.00 </t>
  </si>
  <si>
    <t xml:space="preserve">        81.00 </t>
  </si>
  <si>
    <t xml:space="preserve">      65.00 </t>
  </si>
  <si>
    <t xml:space="preserve">            16.00 </t>
  </si>
  <si>
    <t xml:space="preserve">   6.00 </t>
  </si>
  <si>
    <t xml:space="preserve">        2.10 </t>
  </si>
  <si>
    <t xml:space="preserve">      126.00 </t>
  </si>
  <si>
    <t xml:space="preserve">        64.00 </t>
  </si>
  <si>
    <t xml:space="preserve">      51.00 </t>
  </si>
  <si>
    <t xml:space="preserve">            13.00 </t>
  </si>
  <si>
    <t xml:space="preserve"> 17.00 </t>
  </si>
  <si>
    <t xml:space="preserve">        1.28 </t>
  </si>
  <si>
    <t xml:space="preserve">       77.00 </t>
  </si>
  <si>
    <t xml:space="preserve">        39.00 </t>
  </si>
  <si>
    <t xml:space="preserve">      31.00 </t>
  </si>
  <si>
    <t xml:space="preserve">              8.00 </t>
  </si>
  <si>
    <t xml:space="preserve">    9.00 </t>
  </si>
  <si>
    <t xml:space="preserve">        3.55 </t>
  </si>
  <si>
    <t xml:space="preserve">      213.00 </t>
  </si>
  <si>
    <t xml:space="preserve">      107.00 </t>
  </si>
  <si>
    <t xml:space="preserve">      86.00 </t>
  </si>
  <si>
    <t xml:space="preserve">            21.00 </t>
  </si>
  <si>
    <t xml:space="preserve"> 57.00 </t>
  </si>
  <si>
    <t xml:space="preserve">        2.95 </t>
  </si>
  <si>
    <t xml:space="preserve">      177.00 </t>
  </si>
  <si>
    <t xml:space="preserve">        89.00 </t>
  </si>
  <si>
    <t xml:space="preserve">      71.00 </t>
  </si>
  <si>
    <t xml:space="preserve">            18.00 </t>
  </si>
  <si>
    <t xml:space="preserve">  10.00 </t>
  </si>
  <si>
    <t xml:space="preserve">   8.00 </t>
  </si>
  <si>
    <t xml:space="preserve">        4.13 </t>
  </si>
  <si>
    <t xml:space="preserve">      248.00 </t>
  </si>
  <si>
    <t xml:space="preserve">      125.00 </t>
  </si>
  <si>
    <t xml:space="preserve">     100.00 </t>
  </si>
  <si>
    <t xml:space="preserve">            25.00 </t>
  </si>
  <si>
    <t>TOTAL OVERTIMA PAY</t>
  </si>
  <si>
    <t xml:space="preserve">      773.00 </t>
  </si>
  <si>
    <t xml:space="preserve">     618.00 </t>
  </si>
  <si>
    <t xml:space="preserve">           155.00 </t>
  </si>
  <si>
    <t xml:space="preserve">Date </t>
  </si>
  <si>
    <t>salary as per day</t>
  </si>
  <si>
    <t xml:space="preserve">Old Salary </t>
  </si>
  <si>
    <t xml:space="preserve">New Salary </t>
  </si>
  <si>
    <t>the difference</t>
  </si>
  <si>
    <t xml:space="preserve">Addition to the new contract Jan 2022 </t>
  </si>
  <si>
    <t xml:space="preserve">Addition to the new contract Dec 2021 </t>
  </si>
  <si>
    <t>the difference For Over time for Jan 2022</t>
  </si>
  <si>
    <t xml:space="preserve">Total Addition </t>
  </si>
  <si>
    <t>Total calculation</t>
  </si>
  <si>
    <t>Salary difference calculation For Dec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</si>
</sst>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2"/>
      <color rgb="FF3F3F3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3">
    <xf numFmtId="0" fontId="0" fillId="0" borderId="0" xfId="0"/>
    <xf numFmtId="15" fontId="0" fillId="0" borderId="0" xfId="0" applyNumberFormat="1"/>
    <xf numFmtId="0" fontId="0" fillId="0" borderId="0" xfId="0" applyNumberFormat="1"/>
    <xf numFmtId="20" fontId="0" fillId="0" borderId="0" xfId="0" applyNumberFormat="1"/>
    <xf numFmtId="14" fontId="0" fillId="0" borderId="0" xfId="0" applyNumberFormat="1"/>
    <xf numFmtId="0" fontId="2" fillId="0" borderId="0" xfId="0" applyFont="1"/>
    <xf numFmtId="0" fontId="3" fillId="0" borderId="0" xfId="0" applyFont="1"/>
    <xf numFmtId="0" fontId="4" fillId="2" borderId="1" xfId="1" applyFont="1"/>
    <xf numFmtId="0" fontId="5" fillId="2" borderId="1" xfId="1" applyFont="1"/>
    <xf numFmtId="0" fontId="7" fillId="0" borderId="0" xfId="0" applyFont="1"/>
    <xf numFmtId="0" fontId="8" fillId="2" borderId="1" xfId="1" applyFont="1"/>
    <xf numFmtId="0" fontId="8" fillId="3" borderId="1" xfId="1" applyFont="1" applyFill="1"/>
    <xf numFmtId="0" fontId="6" fillId="0" borderId="2" xfId="0" applyFont="1" applyBorder="1" applyAlignment="1">
      <alignment horizontal="center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A2" sqref="A2"/>
    </sheetView>
  </sheetViews>
  <sheetFormatPr defaultRowHeight="15" x14ac:dyDescent="0.25"/>
  <cols>
    <col min="1" max="1" width="11.28515625" bestFit="1" customWidth="1"/>
    <col min="2" max="2" width="15.5703125" bestFit="1" customWidth="1"/>
    <col min="3" max="3" width="16" bestFit="1" customWidth="1"/>
    <col min="4" max="4" width="20.140625" bestFit="1" customWidth="1"/>
    <col min="12" max="12" width="49.28515625" bestFit="1" customWidth="1"/>
  </cols>
  <sheetData>
    <row r="1" spans="1:13" ht="21" x14ac:dyDescent="0.35">
      <c r="A1" s="12" t="s">
        <v>100</v>
      </c>
      <c r="B1" s="12"/>
      <c r="C1" s="12"/>
      <c r="D1" s="12"/>
    </row>
    <row r="2" spans="1:13" ht="15.75" x14ac:dyDescent="0.25">
      <c r="A2" s="7" t="s">
        <v>92</v>
      </c>
      <c r="B2" s="7">
        <v>4000</v>
      </c>
      <c r="C2" s="7">
        <f>B2/31</f>
        <v>129.03225806451613</v>
      </c>
      <c r="D2" s="7"/>
      <c r="E2" s="7"/>
      <c r="F2" s="5"/>
    </row>
    <row r="3" spans="1:13" ht="15.75" x14ac:dyDescent="0.25">
      <c r="A3" s="7" t="s">
        <v>93</v>
      </c>
      <c r="B3" s="7">
        <v>5000</v>
      </c>
      <c r="C3" s="7">
        <f>B3/31</f>
        <v>161.29032258064515</v>
      </c>
      <c r="D3" s="7" t="s">
        <v>94</v>
      </c>
      <c r="E3" s="8">
        <f>1000/31</f>
        <v>32.258064516129032</v>
      </c>
      <c r="F3" s="5"/>
    </row>
    <row r="4" spans="1:13" ht="15.75" x14ac:dyDescent="0.25">
      <c r="A4" s="5"/>
      <c r="B4" s="5"/>
      <c r="C4" s="5"/>
      <c r="D4" s="5"/>
      <c r="E4" s="5"/>
      <c r="F4" s="5"/>
    </row>
    <row r="5" spans="1:13" ht="15.75" x14ac:dyDescent="0.25">
      <c r="A5" t="s">
        <v>90</v>
      </c>
      <c r="B5" t="s">
        <v>91</v>
      </c>
      <c r="C5" t="s">
        <v>91</v>
      </c>
      <c r="D5" s="5" t="s">
        <v>94</v>
      </c>
    </row>
    <row r="6" spans="1:13" x14ac:dyDescent="0.25">
      <c r="A6" s="1">
        <v>44904</v>
      </c>
      <c r="B6" s="2">
        <v>129.03225806451613</v>
      </c>
      <c r="C6">
        <v>161.29032258064515</v>
      </c>
      <c r="D6">
        <v>32.258064516129032</v>
      </c>
    </row>
    <row r="7" spans="1:13" x14ac:dyDescent="0.25">
      <c r="A7" s="1">
        <v>44905</v>
      </c>
      <c r="B7" s="2">
        <v>129.03225806451613</v>
      </c>
      <c r="C7">
        <v>161.29032258064515</v>
      </c>
      <c r="D7">
        <v>32.258064516129032</v>
      </c>
    </row>
    <row r="8" spans="1:13" x14ac:dyDescent="0.25">
      <c r="A8" s="1">
        <v>44906</v>
      </c>
      <c r="B8" s="2">
        <v>129.03225806451613</v>
      </c>
      <c r="C8">
        <v>161.29032258064515</v>
      </c>
      <c r="D8">
        <v>32.258064516129032</v>
      </c>
    </row>
    <row r="9" spans="1:13" x14ac:dyDescent="0.25">
      <c r="A9" s="1">
        <v>44907</v>
      </c>
      <c r="B9" s="2">
        <v>129.03225806451613</v>
      </c>
      <c r="C9">
        <v>161.29032258064515</v>
      </c>
      <c r="D9">
        <v>32.258064516129032</v>
      </c>
    </row>
    <row r="10" spans="1:13" x14ac:dyDescent="0.25">
      <c r="A10" s="1">
        <v>44908</v>
      </c>
      <c r="B10" s="2">
        <v>129.03225806451613</v>
      </c>
      <c r="C10">
        <v>161.29032258064515</v>
      </c>
      <c r="D10">
        <v>32.258064516129032</v>
      </c>
    </row>
    <row r="11" spans="1:13" ht="18.75" x14ac:dyDescent="0.3">
      <c r="A11" s="1">
        <v>44909</v>
      </c>
      <c r="B11" s="2">
        <v>129.03225806451613</v>
      </c>
      <c r="C11">
        <v>161.29032258064515</v>
      </c>
      <c r="D11">
        <v>32.258064516129032</v>
      </c>
      <c r="L11" s="6" t="s">
        <v>99</v>
      </c>
      <c r="M11" s="9"/>
    </row>
    <row r="12" spans="1:13" ht="18.75" x14ac:dyDescent="0.3">
      <c r="A12" s="1">
        <v>44910</v>
      </c>
      <c r="B12" s="2">
        <v>129.03225806451613</v>
      </c>
      <c r="C12">
        <v>161.29032258064515</v>
      </c>
      <c r="D12">
        <v>32.258064516129032</v>
      </c>
      <c r="L12" s="10" t="s">
        <v>96</v>
      </c>
      <c r="M12" s="10">
        <v>741.93548387096769</v>
      </c>
    </row>
    <row r="13" spans="1:13" ht="18.75" x14ac:dyDescent="0.3">
      <c r="A13" s="1">
        <v>44911</v>
      </c>
      <c r="B13" s="2">
        <v>129.03225806451613</v>
      </c>
      <c r="C13">
        <v>161.29032258064515</v>
      </c>
      <c r="D13">
        <v>32.258064516129032</v>
      </c>
      <c r="L13" s="10" t="s">
        <v>95</v>
      </c>
      <c r="M13" s="10">
        <v>1000</v>
      </c>
    </row>
    <row r="14" spans="1:13" ht="18.75" x14ac:dyDescent="0.3">
      <c r="A14" s="1">
        <v>44912</v>
      </c>
      <c r="B14" s="2">
        <v>129.03225806451613</v>
      </c>
      <c r="C14">
        <v>161.29032258064515</v>
      </c>
      <c r="D14">
        <v>32.258064516129032</v>
      </c>
      <c r="L14" s="10" t="s">
        <v>97</v>
      </c>
      <c r="M14" s="10">
        <v>154</v>
      </c>
    </row>
    <row r="15" spans="1:13" ht="18.75" x14ac:dyDescent="0.3">
      <c r="A15" s="1">
        <v>44913</v>
      </c>
      <c r="B15" s="2">
        <v>129.03225806451613</v>
      </c>
      <c r="C15">
        <v>161.29032258064515</v>
      </c>
      <c r="D15">
        <v>32.258064516129032</v>
      </c>
      <c r="L15" s="10" t="s">
        <v>98</v>
      </c>
      <c r="M15" s="11">
        <f>SUM(M12:M14)</f>
        <v>1895.9354838709678</v>
      </c>
    </row>
    <row r="16" spans="1:13" x14ac:dyDescent="0.25">
      <c r="A16" s="1">
        <v>44914</v>
      </c>
      <c r="B16" s="2">
        <v>129.03225806451613</v>
      </c>
      <c r="C16">
        <v>161.29032258064515</v>
      </c>
      <c r="D16">
        <v>32.258064516129032</v>
      </c>
    </row>
    <row r="17" spans="1:4" x14ac:dyDescent="0.25">
      <c r="A17" s="1">
        <v>44915</v>
      </c>
      <c r="B17" s="2">
        <v>129.03225806451613</v>
      </c>
      <c r="C17">
        <v>161.29032258064515</v>
      </c>
      <c r="D17">
        <v>32.258064516129032</v>
      </c>
    </row>
    <row r="18" spans="1:4" x14ac:dyDescent="0.25">
      <c r="A18" s="1">
        <v>44916</v>
      </c>
      <c r="B18" s="2">
        <v>129.03225806451613</v>
      </c>
      <c r="C18">
        <v>161.29032258064515</v>
      </c>
      <c r="D18">
        <v>32.258064516129032</v>
      </c>
    </row>
    <row r="19" spans="1:4" x14ac:dyDescent="0.25">
      <c r="A19" s="1">
        <v>44917</v>
      </c>
      <c r="B19" s="2">
        <v>129.03225806451613</v>
      </c>
      <c r="C19">
        <v>161.29032258064515</v>
      </c>
      <c r="D19">
        <v>32.258064516129032</v>
      </c>
    </row>
    <row r="20" spans="1:4" x14ac:dyDescent="0.25">
      <c r="A20" s="1">
        <v>44918</v>
      </c>
      <c r="B20" s="2">
        <v>129.03225806451613</v>
      </c>
      <c r="C20">
        <v>161.29032258064515</v>
      </c>
      <c r="D20">
        <v>32.258064516129032</v>
      </c>
    </row>
    <row r="21" spans="1:4" x14ac:dyDescent="0.25">
      <c r="A21" s="1">
        <v>44919</v>
      </c>
      <c r="B21" s="2">
        <v>129.03225806451613</v>
      </c>
      <c r="C21">
        <v>161.29032258064515</v>
      </c>
      <c r="D21">
        <v>32.258064516129032</v>
      </c>
    </row>
    <row r="22" spans="1:4" x14ac:dyDescent="0.25">
      <c r="A22" s="1">
        <v>44920</v>
      </c>
      <c r="B22" s="2">
        <v>129.03225806451613</v>
      </c>
      <c r="C22">
        <v>161.29032258064515</v>
      </c>
      <c r="D22">
        <v>32.258064516129032</v>
      </c>
    </row>
    <row r="23" spans="1:4" x14ac:dyDescent="0.25">
      <c r="A23" s="1">
        <v>44921</v>
      </c>
      <c r="B23" s="2">
        <v>129.03225806451613</v>
      </c>
      <c r="C23">
        <v>161.29032258064515</v>
      </c>
      <c r="D23">
        <v>32.258064516129032</v>
      </c>
    </row>
    <row r="24" spans="1:4" x14ac:dyDescent="0.25">
      <c r="A24" s="1">
        <v>44922</v>
      </c>
      <c r="B24" s="2">
        <v>129.03225806451613</v>
      </c>
      <c r="C24">
        <v>161.29032258064515</v>
      </c>
      <c r="D24">
        <v>32.258064516129032</v>
      </c>
    </row>
    <row r="25" spans="1:4" x14ac:dyDescent="0.25">
      <c r="A25" s="1">
        <v>44923</v>
      </c>
      <c r="B25" s="2">
        <v>129.03225806451613</v>
      </c>
      <c r="C25">
        <v>161.29032258064515</v>
      </c>
      <c r="D25">
        <v>32.258064516129032</v>
      </c>
    </row>
    <row r="26" spans="1:4" x14ac:dyDescent="0.25">
      <c r="A26" s="1">
        <v>44924</v>
      </c>
      <c r="B26" s="2">
        <v>129.03225806451613</v>
      </c>
      <c r="C26">
        <v>161.29032258064515</v>
      </c>
      <c r="D26">
        <v>32.258064516129032</v>
      </c>
    </row>
    <row r="27" spans="1:4" x14ac:dyDescent="0.25">
      <c r="A27" s="1">
        <v>44925</v>
      </c>
      <c r="B27" s="2">
        <v>129.03225806451613</v>
      </c>
      <c r="C27">
        <v>161.29032258064515</v>
      </c>
      <c r="D27">
        <v>32.258064516129032</v>
      </c>
    </row>
    <row r="28" spans="1:4" x14ac:dyDescent="0.25">
      <c r="A28" s="1">
        <v>44926</v>
      </c>
      <c r="B28" s="2">
        <v>129.03225806451613</v>
      </c>
      <c r="C28">
        <v>161.29032258064515</v>
      </c>
      <c r="D28">
        <v>32.258064516129032</v>
      </c>
    </row>
    <row r="29" spans="1:4" x14ac:dyDescent="0.25">
      <c r="B29">
        <f>SUM(B6:B28)</f>
        <v>2967.7419354838707</v>
      </c>
      <c r="C29">
        <f>SUM(C6:C28)</f>
        <v>3709.6774193548404</v>
      </c>
      <c r="D29">
        <f>SUM(D6:D28)</f>
        <v>741.93548387096769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B1" zoomScaleNormal="100" workbookViewId="0">
      <selection activeCell="A8" sqref="A8:G11"/>
    </sheetView>
  </sheetViews>
  <sheetFormatPr defaultRowHeight="15" x14ac:dyDescent="0.25"/>
  <cols>
    <col min="1" max="1" width="9.42578125" bestFit="1" customWidth="1"/>
    <col min="2" max="2" width="34.5703125" bestFit="1" customWidth="1"/>
    <col min="19" max="19" width="20.5703125" bestFit="1" customWidth="1"/>
  </cols>
  <sheetData>
    <row r="1" spans="1:26" x14ac:dyDescent="0.25">
      <c r="G1">
        <v>5000</v>
      </c>
      <c r="H1">
        <f>G1/31</f>
        <v>161.29032258064515</v>
      </c>
      <c r="I1">
        <f>H1/8</f>
        <v>20.161290322580644</v>
      </c>
    </row>
    <row r="2" spans="1:26" x14ac:dyDescent="0.25">
      <c r="I2">
        <f>I1</f>
        <v>20.161290322580644</v>
      </c>
    </row>
    <row r="3" spans="1:26" x14ac:dyDescent="0.25">
      <c r="D3" s="2"/>
      <c r="I3">
        <f>I2/60*1.5</f>
        <v>0.50403225806451613</v>
      </c>
      <c r="U3">
        <f>5000/31</f>
        <v>161.29032258064515</v>
      </c>
    </row>
    <row r="4" spans="1:26" x14ac:dyDescent="0.25">
      <c r="C4" t="s">
        <v>1</v>
      </c>
      <c r="D4" s="2"/>
      <c r="E4" t="s">
        <v>2</v>
      </c>
      <c r="U4">
        <f>U3/8</f>
        <v>20.161290322580644</v>
      </c>
    </row>
    <row r="5" spans="1:26" x14ac:dyDescent="0.25">
      <c r="D5" s="2"/>
    </row>
    <row r="6" spans="1:26" x14ac:dyDescent="0.25">
      <c r="D6" s="2"/>
    </row>
    <row r="7" spans="1:26" x14ac:dyDescent="0.25">
      <c r="D7" s="2"/>
    </row>
    <row r="8" spans="1:26" x14ac:dyDescent="0.25">
      <c r="A8" s="1">
        <v>44592</v>
      </c>
      <c r="B8" t="s">
        <v>0</v>
      </c>
      <c r="C8" s="3">
        <v>7.1527777777777787E-2</v>
      </c>
      <c r="D8" s="2">
        <v>103</v>
      </c>
      <c r="E8">
        <v>42</v>
      </c>
      <c r="F8">
        <f>I3*D8</f>
        <v>51.91532258064516</v>
      </c>
      <c r="G8">
        <f>F8-E8</f>
        <v>9.9153225806451601</v>
      </c>
      <c r="U8">
        <f>U4/60</f>
        <v>0.33602150537634407</v>
      </c>
    </row>
    <row r="9" spans="1:26" x14ac:dyDescent="0.25">
      <c r="A9" s="1">
        <v>44590</v>
      </c>
      <c r="B9" t="s">
        <v>0</v>
      </c>
      <c r="C9" s="3">
        <v>8.6805555555555566E-2</v>
      </c>
      <c r="D9" s="2">
        <v>125</v>
      </c>
      <c r="E9">
        <v>50</v>
      </c>
      <c r="F9">
        <f>D9*I3</f>
        <v>63.004032258064512</v>
      </c>
      <c r="U9">
        <f>U8*1.5</f>
        <v>0.50403225806451613</v>
      </c>
      <c r="V9">
        <f>43*U9</f>
        <v>21.673387096774192</v>
      </c>
    </row>
    <row r="10" spans="1:26" x14ac:dyDescent="0.25">
      <c r="A10" s="1">
        <v>44588</v>
      </c>
      <c r="B10" t="s">
        <v>0</v>
      </c>
      <c r="C10" s="3">
        <v>9.5833333333333326E-2</v>
      </c>
      <c r="D10" s="2">
        <v>138</v>
      </c>
      <c r="E10">
        <v>56</v>
      </c>
      <c r="F10">
        <f>I3*D10</f>
        <v>69.556451612903231</v>
      </c>
      <c r="S10" t="s">
        <v>3</v>
      </c>
      <c r="T10" t="s">
        <v>4</v>
      </c>
      <c r="U10" t="s">
        <v>5</v>
      </c>
      <c r="V10" t="s">
        <v>6</v>
      </c>
      <c r="W10" t="s">
        <v>7</v>
      </c>
      <c r="X10" t="s">
        <v>8</v>
      </c>
      <c r="Y10" t="s">
        <v>9</v>
      </c>
      <c r="Z10" t="s">
        <v>10</v>
      </c>
    </row>
    <row r="11" spans="1:26" x14ac:dyDescent="0.25">
      <c r="A11" s="1">
        <v>44587</v>
      </c>
      <c r="B11" t="s">
        <v>0</v>
      </c>
      <c r="C11" s="3">
        <v>0.13263888888888889</v>
      </c>
      <c r="D11" s="2">
        <v>191</v>
      </c>
      <c r="E11">
        <v>77</v>
      </c>
      <c r="F11">
        <f>I3*D11</f>
        <v>96.270161290322577</v>
      </c>
      <c r="S11" s="4">
        <v>44907</v>
      </c>
      <c r="T11" t="s">
        <v>11</v>
      </c>
      <c r="U11" t="s">
        <v>12</v>
      </c>
      <c r="V11" t="s">
        <v>13</v>
      </c>
      <c r="W11" t="s">
        <v>14</v>
      </c>
      <c r="X11" t="s">
        <v>15</v>
      </c>
      <c r="Y11" t="s">
        <v>16</v>
      </c>
      <c r="Z11" t="s">
        <v>17</v>
      </c>
    </row>
    <row r="12" spans="1:26" x14ac:dyDescent="0.25">
      <c r="A12" s="1">
        <v>44586</v>
      </c>
      <c r="B12" t="s">
        <v>0</v>
      </c>
      <c r="C12" s="3">
        <v>4.1666666666666664E-2</v>
      </c>
      <c r="D12" s="2">
        <v>60</v>
      </c>
      <c r="E12">
        <v>24</v>
      </c>
      <c r="F12">
        <f>I3*D12</f>
        <v>30.241935483870968</v>
      </c>
      <c r="S12" s="4">
        <v>44908</v>
      </c>
      <c r="T12" t="s">
        <v>11</v>
      </c>
      <c r="U12" t="s">
        <v>18</v>
      </c>
      <c r="V12" t="s">
        <v>19</v>
      </c>
      <c r="W12" t="s">
        <v>20</v>
      </c>
      <c r="X12" t="s">
        <v>21</v>
      </c>
      <c r="Y12" t="s">
        <v>22</v>
      </c>
      <c r="Z12" t="s">
        <v>23</v>
      </c>
    </row>
    <row r="13" spans="1:26" x14ac:dyDescent="0.25">
      <c r="A13" s="1">
        <v>44585</v>
      </c>
      <c r="B13" t="s">
        <v>0</v>
      </c>
      <c r="C13" s="3">
        <v>3.2638888888888891E-2</v>
      </c>
      <c r="D13" s="2">
        <v>47</v>
      </c>
      <c r="E13">
        <v>19</v>
      </c>
      <c r="F13">
        <f>I3*D13</f>
        <v>23.689516129032256</v>
      </c>
      <c r="S13" s="4">
        <v>44909</v>
      </c>
      <c r="T13" t="s">
        <v>24</v>
      </c>
      <c r="U13" t="s">
        <v>25</v>
      </c>
      <c r="V13" t="s">
        <v>26</v>
      </c>
      <c r="W13" t="s">
        <v>27</v>
      </c>
      <c r="X13" t="s">
        <v>28</v>
      </c>
      <c r="Y13" t="s">
        <v>29</v>
      </c>
      <c r="Z13" t="s">
        <v>30</v>
      </c>
    </row>
    <row r="14" spans="1:26" x14ac:dyDescent="0.25">
      <c r="A14" s="1">
        <v>44581</v>
      </c>
      <c r="B14" t="s">
        <v>0</v>
      </c>
      <c r="C14" s="3">
        <v>7.6388888888888895E-2</v>
      </c>
      <c r="D14" s="2">
        <v>110</v>
      </c>
      <c r="E14">
        <v>44</v>
      </c>
      <c r="F14">
        <f>D14*I3</f>
        <v>55.443548387096776</v>
      </c>
      <c r="S14" s="4">
        <v>44910</v>
      </c>
      <c r="T14" t="s">
        <v>24</v>
      </c>
      <c r="U14" t="s">
        <v>31</v>
      </c>
      <c r="V14" t="s">
        <v>32</v>
      </c>
      <c r="W14" t="s">
        <v>33</v>
      </c>
      <c r="X14" t="s">
        <v>34</v>
      </c>
      <c r="Y14" t="s">
        <v>35</v>
      </c>
      <c r="Z14" t="s">
        <v>36</v>
      </c>
    </row>
    <row r="15" spans="1:26" x14ac:dyDescent="0.25">
      <c r="A15" s="1">
        <v>44580</v>
      </c>
      <c r="B15" t="s">
        <v>0</v>
      </c>
      <c r="C15" s="3">
        <v>6.805555555555555E-2</v>
      </c>
      <c r="D15" s="2">
        <v>98</v>
      </c>
      <c r="E15">
        <v>40</v>
      </c>
      <c r="F15">
        <f>I3*D15</f>
        <v>49.395161290322584</v>
      </c>
      <c r="S15" s="4">
        <v>44911</v>
      </c>
      <c r="T15" t="s">
        <v>37</v>
      </c>
      <c r="U15" t="s">
        <v>38</v>
      </c>
      <c r="V15" t="s">
        <v>39</v>
      </c>
      <c r="W15" t="s">
        <v>40</v>
      </c>
      <c r="X15" t="s">
        <v>41</v>
      </c>
      <c r="Y15" t="s">
        <v>42</v>
      </c>
      <c r="Z15" t="s">
        <v>43</v>
      </c>
    </row>
    <row r="16" spans="1:26" x14ac:dyDescent="0.25">
      <c r="A16" s="1">
        <v>44579</v>
      </c>
      <c r="B16" t="s">
        <v>0</v>
      </c>
      <c r="C16" s="3">
        <v>2.8472222222222222E-2</v>
      </c>
      <c r="D16" s="2">
        <v>41</v>
      </c>
      <c r="E16">
        <v>17</v>
      </c>
      <c r="F16">
        <f>I3*D16</f>
        <v>20.66532258064516</v>
      </c>
      <c r="S16" s="4">
        <v>44914</v>
      </c>
      <c r="T16" t="s">
        <v>24</v>
      </c>
      <c r="U16" t="s">
        <v>44</v>
      </c>
      <c r="V16" t="s">
        <v>45</v>
      </c>
      <c r="W16" t="s">
        <v>46</v>
      </c>
      <c r="X16" t="s">
        <v>47</v>
      </c>
      <c r="Y16" t="s">
        <v>48</v>
      </c>
      <c r="Z16" t="s">
        <v>49</v>
      </c>
    </row>
    <row r="17" spans="1:26" x14ac:dyDescent="0.25">
      <c r="A17" s="1">
        <v>44573</v>
      </c>
      <c r="B17" t="s">
        <v>0</v>
      </c>
      <c r="C17" s="3">
        <v>3.7499999999999999E-2</v>
      </c>
      <c r="D17" s="2">
        <v>54</v>
      </c>
      <c r="E17">
        <v>22</v>
      </c>
      <c r="F17">
        <f>D17*I3</f>
        <v>27.217741935483872</v>
      </c>
      <c r="S17" s="4">
        <v>44915</v>
      </c>
      <c r="T17" t="s">
        <v>37</v>
      </c>
      <c r="U17" t="s">
        <v>18</v>
      </c>
      <c r="V17" t="s">
        <v>50</v>
      </c>
      <c r="W17" t="s">
        <v>51</v>
      </c>
      <c r="X17" t="s">
        <v>52</v>
      </c>
      <c r="Y17" t="s">
        <v>53</v>
      </c>
      <c r="Z17" t="s">
        <v>54</v>
      </c>
    </row>
    <row r="18" spans="1:26" x14ac:dyDescent="0.25">
      <c r="A18" s="1">
        <v>44570</v>
      </c>
      <c r="B18" t="s">
        <v>0</v>
      </c>
      <c r="C18" s="3">
        <v>2.7777777777777776E-2</v>
      </c>
      <c r="D18" s="2">
        <v>40</v>
      </c>
      <c r="E18">
        <v>16</v>
      </c>
      <c r="F18">
        <f>D18*I3</f>
        <v>20.161290322580644</v>
      </c>
      <c r="S18" s="4">
        <v>44916</v>
      </c>
      <c r="T18" t="s">
        <v>37</v>
      </c>
      <c r="U18" t="s">
        <v>55</v>
      </c>
      <c r="V18" t="s">
        <v>56</v>
      </c>
      <c r="W18" t="s">
        <v>57</v>
      </c>
      <c r="X18" t="s">
        <v>58</v>
      </c>
      <c r="Y18" t="s">
        <v>59</v>
      </c>
      <c r="Z18" t="s">
        <v>60</v>
      </c>
    </row>
    <row r="19" spans="1:26" x14ac:dyDescent="0.25">
      <c r="A19" s="1">
        <v>44564</v>
      </c>
      <c r="B19" t="s">
        <v>0</v>
      </c>
      <c r="C19" s="3">
        <v>3.6805555555555557E-2</v>
      </c>
      <c r="D19" s="2">
        <v>53</v>
      </c>
      <c r="E19">
        <v>21</v>
      </c>
      <c r="F19">
        <f>I3*D19</f>
        <v>26.713709677419356</v>
      </c>
      <c r="S19" s="4">
        <v>44917</v>
      </c>
      <c r="T19" t="s">
        <v>24</v>
      </c>
      <c r="U19" t="s">
        <v>61</v>
      </c>
      <c r="V19" t="s">
        <v>62</v>
      </c>
      <c r="W19" t="s">
        <v>63</v>
      </c>
      <c r="X19" t="s">
        <v>64</v>
      </c>
      <c r="Y19" t="s">
        <v>65</v>
      </c>
      <c r="Z19" t="s">
        <v>66</v>
      </c>
    </row>
    <row r="20" spans="1:26" x14ac:dyDescent="0.25">
      <c r="A20" s="1">
        <v>44563</v>
      </c>
      <c r="B20" t="s">
        <v>0</v>
      </c>
      <c r="C20" s="3">
        <v>5.6944444444444443E-2</v>
      </c>
      <c r="D20" s="2">
        <v>82</v>
      </c>
      <c r="E20">
        <v>33</v>
      </c>
      <c r="F20">
        <f>I3*D20</f>
        <v>41.33064516129032</v>
      </c>
      <c r="S20" s="4">
        <v>44921</v>
      </c>
      <c r="T20" t="s">
        <v>67</v>
      </c>
      <c r="U20" t="s">
        <v>38</v>
      </c>
      <c r="V20" t="s">
        <v>68</v>
      </c>
      <c r="W20" t="s">
        <v>69</v>
      </c>
      <c r="X20" t="s">
        <v>70</v>
      </c>
      <c r="Y20" t="s">
        <v>71</v>
      </c>
      <c r="Z20" t="s">
        <v>72</v>
      </c>
    </row>
    <row r="21" spans="1:26" x14ac:dyDescent="0.25">
      <c r="D21" s="2"/>
      <c r="E21">
        <f>SUM(E8:E20)</f>
        <v>461</v>
      </c>
      <c r="F21">
        <f>SUM(F8:F20)</f>
        <v>575.60483870967744</v>
      </c>
      <c r="G21">
        <f>F21-E21</f>
        <v>114.60483870967744</v>
      </c>
      <c r="S21" s="4">
        <v>44922</v>
      </c>
      <c r="T21" t="s">
        <v>37</v>
      </c>
      <c r="U21" t="s">
        <v>73</v>
      </c>
      <c r="V21" t="s">
        <v>74</v>
      </c>
      <c r="W21" t="s">
        <v>75</v>
      </c>
      <c r="X21" t="s">
        <v>76</v>
      </c>
      <c r="Y21" t="s">
        <v>77</v>
      </c>
      <c r="Z21" t="s">
        <v>78</v>
      </c>
    </row>
    <row r="22" spans="1:26" x14ac:dyDescent="0.25">
      <c r="S22" s="4">
        <v>44923</v>
      </c>
      <c r="T22" t="s">
        <v>79</v>
      </c>
      <c r="U22" t="s">
        <v>80</v>
      </c>
      <c r="V22" t="s">
        <v>81</v>
      </c>
      <c r="W22" t="s">
        <v>82</v>
      </c>
      <c r="X22" t="s">
        <v>83</v>
      </c>
      <c r="Y22" t="s">
        <v>84</v>
      </c>
      <c r="Z22" t="s">
        <v>85</v>
      </c>
    </row>
    <row r="23" spans="1:26" x14ac:dyDescent="0.25">
      <c r="S23" t="s">
        <v>86</v>
      </c>
      <c r="X23" t="s">
        <v>87</v>
      </c>
      <c r="Y23" t="s">
        <v>88</v>
      </c>
      <c r="Z2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113A - Hafsah M. Alzaidi</dc:creator>
  <cp:lastModifiedBy>113A - Hafsah M. Alzaidi</cp:lastModifiedBy>
  <dcterms:created xsi:type="dcterms:W3CDTF">2022-02-10T12:24:16Z</dcterms:created>
  <dcterms:modified xsi:type="dcterms:W3CDTF">2022-02-15T08:02:02Z</dcterms:modified>
</cp:coreProperties>
</file>